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19440" windowHeight="15600" firstSheet="1" activeTab="2"/>
  </bookViews>
  <sheets>
    <sheet name="ΕΞΩΦΥΛΛΟ" sheetId="16" r:id="rId1"/>
    <sheet name="ΠΑΝΤΟΠΩΛΕΙΟ" sheetId="7" r:id="rId2"/>
    <sheet name="ΚΡΕΟΠΩΛΕΙΟ" sheetId="8" r:id="rId3"/>
    <sheet name="ΑΡΤΟΣ" sheetId="9" r:id="rId4"/>
    <sheet name="ΕΔΕΣΜ. ΠΡΟΓΕΥΜΑΤΟΣ &amp; ΖΑΧΑΡΟΠΛ." sheetId="10" r:id="rId5"/>
    <sheet name="ΟΠΩΡΟΠΩΛΕΙΟ" sheetId="12" r:id="rId6"/>
    <sheet name="ΚΑΤΕΨΥΓΜΕΝΑ" sheetId="13" r:id="rId7"/>
    <sheet name="ΚΑΦΕΣ-ΑΦΕΨΗΜΑΤΑ" sheetId="14" r:id="rId8"/>
    <sheet name="ΑΝΑΨΥΚΤΙΚΑ-ΠΟΤΑ" sheetId="15" r:id="rId9"/>
  </sheets>
  <definedNames>
    <definedName name="_Hlk87527975" localSheetId="0">ΕΞΩΦΥΛΛΟ!$A$11</definedName>
    <definedName name="_xlnm.Print_Area" localSheetId="1">ΠΑΝΤΟΠΩΛΕΙΟ!$A$1:$K$110</definedName>
    <definedName name="_xlnm.Print_Titles" localSheetId="4">'ΕΔΕΣΜ. ΠΡΟΓΕΥΜΑΤΟΣ &amp; ΖΑΧΑΡΟΠΛ.'!$8:$8</definedName>
    <definedName name="_xlnm.Print_Titles" localSheetId="5">ΟΠΩΡΟΠΩΛΕΙΟ!$8:$8</definedName>
    <definedName name="_xlnm.Print_Titles" localSheetId="1">ΠΑΝΤΟΠΩΛΕΙΟ!$B:$B,ΠΑΝΤΟΠΩΛΕΙΟ!$8:$8</definedName>
  </definedNames>
  <calcPr calcId="181029"/>
</workbook>
</file>

<file path=xl/calcChain.xml><?xml version="1.0" encoding="utf-8"?>
<calcChain xmlns="http://schemas.openxmlformats.org/spreadsheetml/2006/main">
  <c r="G93" i="7" l="1"/>
  <c r="I93" i="7" s="1"/>
  <c r="G92" i="7"/>
  <c r="I92" i="7" s="1"/>
  <c r="G91" i="7"/>
  <c r="I91" i="7" s="1"/>
  <c r="F17" i="10"/>
  <c r="F18" i="10"/>
  <c r="G22" i="15"/>
  <c r="I22" i="15" s="1"/>
  <c r="G21" i="15"/>
  <c r="I21" i="15" s="1"/>
  <c r="G20" i="15"/>
  <c r="I20" i="15" s="1"/>
  <c r="G19" i="15"/>
  <c r="I19" i="15" s="1"/>
  <c r="G18" i="15"/>
  <c r="I18" i="15" s="1"/>
  <c r="G17" i="15"/>
  <c r="I17" i="15" s="1"/>
  <c r="G16" i="15"/>
  <c r="I16" i="15" s="1"/>
  <c r="G15" i="15"/>
  <c r="I15" i="15" s="1"/>
  <c r="G14" i="15"/>
  <c r="I14" i="15" s="1"/>
  <c r="G13" i="15"/>
  <c r="I13" i="15" s="1"/>
  <c r="G12" i="15"/>
  <c r="I12" i="15" s="1"/>
  <c r="G11" i="15"/>
  <c r="I11" i="15" s="1"/>
  <c r="G10" i="15"/>
  <c r="I10" i="15" s="1"/>
  <c r="G9" i="15"/>
  <c r="I9" i="15" s="1"/>
  <c r="I34" i="15"/>
  <c r="I35" i="15"/>
  <c r="I33" i="15"/>
  <c r="G35" i="15"/>
  <c r="G34" i="15"/>
  <c r="G33" i="15"/>
  <c r="I36" i="15"/>
  <c r="G10" i="14"/>
  <c r="G11" i="14"/>
  <c r="G12" i="14"/>
  <c r="G13" i="14"/>
  <c r="G14" i="14"/>
  <c r="G15" i="14"/>
  <c r="G16" i="14"/>
  <c r="G17" i="14"/>
  <c r="G9" i="14"/>
  <c r="G24" i="10"/>
  <c r="I24" i="10" s="1"/>
  <c r="G18" i="10"/>
  <c r="I18" i="10" s="1"/>
  <c r="G20" i="10"/>
  <c r="I20" i="10" s="1"/>
  <c r="G19" i="10"/>
  <c r="I19" i="10" s="1"/>
  <c r="G27" i="10"/>
  <c r="I27" i="10" s="1"/>
  <c r="G25" i="10"/>
  <c r="I25" i="10" s="1"/>
  <c r="I37" i="15" l="1"/>
  <c r="I38" i="15" s="1"/>
  <c r="J43" i="15" s="1"/>
  <c r="I23" i="15"/>
  <c r="I24" i="15" s="1"/>
  <c r="I25" i="15" s="1"/>
  <c r="J42" i="15" s="1"/>
  <c r="G18" i="14"/>
  <c r="H13" i="13"/>
  <c r="J13" i="13" s="1"/>
  <c r="H12" i="13"/>
  <c r="J12" i="13" s="1"/>
  <c r="H11" i="13"/>
  <c r="J11" i="13" s="1"/>
  <c r="H10" i="13"/>
  <c r="J10" i="13" s="1"/>
  <c r="H9" i="13"/>
  <c r="J9" i="13" s="1"/>
  <c r="J44" i="15" l="1"/>
  <c r="G19" i="14"/>
  <c r="G20" i="14" s="1"/>
  <c r="J14" i="13"/>
  <c r="H10" i="12"/>
  <c r="J10" i="12" s="1"/>
  <c r="H11" i="12"/>
  <c r="J11" i="12" s="1"/>
  <c r="H12" i="12"/>
  <c r="J12" i="12" s="1"/>
  <c r="H13" i="12"/>
  <c r="J13" i="12" s="1"/>
  <c r="H14" i="12"/>
  <c r="J14" i="12" s="1"/>
  <c r="H15" i="12"/>
  <c r="J15" i="12" s="1"/>
  <c r="H16" i="12"/>
  <c r="J16" i="12" s="1"/>
  <c r="H17" i="12"/>
  <c r="J17" i="12" s="1"/>
  <c r="H18" i="12"/>
  <c r="J18" i="12" s="1"/>
  <c r="H19" i="12"/>
  <c r="J19" i="12" s="1"/>
  <c r="H20" i="12"/>
  <c r="J20" i="12" s="1"/>
  <c r="H21" i="12"/>
  <c r="J21" i="12" s="1"/>
  <c r="H22" i="12"/>
  <c r="J22" i="12" s="1"/>
  <c r="H23" i="12"/>
  <c r="J23" i="12" s="1"/>
  <c r="H24" i="12"/>
  <c r="J24" i="12" s="1"/>
  <c r="H25" i="12"/>
  <c r="J25" i="12" s="1"/>
  <c r="H26" i="12"/>
  <c r="J26" i="12" s="1"/>
  <c r="H27" i="12"/>
  <c r="J27" i="12" s="1"/>
  <c r="H28" i="12"/>
  <c r="J28" i="12" s="1"/>
  <c r="H29" i="12"/>
  <c r="J29" i="12" s="1"/>
  <c r="J15" i="13" l="1"/>
  <c r="J16" i="13" s="1"/>
  <c r="H9" i="12"/>
  <c r="J9" i="12" s="1"/>
  <c r="G16" i="10"/>
  <c r="I16" i="10" s="1"/>
  <c r="G21" i="10"/>
  <c r="I21" i="10" s="1"/>
  <c r="G12" i="10"/>
  <c r="I12" i="10" s="1"/>
  <c r="G11" i="10"/>
  <c r="I11" i="10" s="1"/>
  <c r="G10" i="10"/>
  <c r="I10" i="10" s="1"/>
  <c r="G9" i="10"/>
  <c r="I9" i="10" s="1"/>
  <c r="G17" i="10"/>
  <c r="I17" i="10" s="1"/>
  <c r="G13" i="10"/>
  <c r="I13" i="10" s="1"/>
  <c r="G14" i="10"/>
  <c r="I14" i="10" s="1"/>
  <c r="G15" i="10"/>
  <c r="I15" i="10" s="1"/>
  <c r="G26" i="10"/>
  <c r="I26" i="10" s="1"/>
  <c r="G23" i="10"/>
  <c r="I23" i="10" s="1"/>
  <c r="G22" i="10"/>
  <c r="I22" i="10" s="1"/>
  <c r="J30" i="12" l="1"/>
  <c r="J31" i="12" s="1"/>
  <c r="J32" i="12" s="1"/>
  <c r="I28" i="10"/>
  <c r="I29" i="10" l="1"/>
  <c r="I30" i="10" s="1"/>
  <c r="F10" i="9"/>
  <c r="H10" i="9" s="1"/>
  <c r="F9" i="9"/>
  <c r="H9" i="9" s="1"/>
  <c r="H11" i="9" l="1"/>
  <c r="H12" i="9" s="1"/>
  <c r="H13" i="9" l="1"/>
  <c r="G14" i="8" l="1"/>
  <c r="I14" i="8" s="1"/>
  <c r="G13" i="8"/>
  <c r="I13" i="8" s="1"/>
  <c r="G12" i="8"/>
  <c r="I12" i="8" s="1"/>
  <c r="G11" i="8"/>
  <c r="I11" i="8" s="1"/>
  <c r="G10" i="8"/>
  <c r="I10" i="8" s="1"/>
  <c r="G9" i="8"/>
  <c r="I9" i="8" s="1"/>
  <c r="I15" i="8" l="1"/>
  <c r="G74" i="7"/>
  <c r="I74" i="7" s="1"/>
  <c r="G77" i="7"/>
  <c r="I77" i="7" s="1"/>
  <c r="G78" i="7"/>
  <c r="I78" i="7" s="1"/>
  <c r="G90" i="7"/>
  <c r="I90" i="7" s="1"/>
  <c r="G10" i="7"/>
  <c r="I10" i="7" s="1"/>
  <c r="G11" i="7"/>
  <c r="I11" i="7" s="1"/>
  <c r="G12" i="7"/>
  <c r="I12" i="7" s="1"/>
  <c r="G13" i="7"/>
  <c r="I13" i="7" s="1"/>
  <c r="G14" i="7"/>
  <c r="I14" i="7" s="1"/>
  <c r="G15" i="7"/>
  <c r="I15" i="7" s="1"/>
  <c r="G16" i="7"/>
  <c r="I16" i="7" s="1"/>
  <c r="G17" i="7"/>
  <c r="I17" i="7" s="1"/>
  <c r="G18" i="7"/>
  <c r="I18" i="7" s="1"/>
  <c r="G19" i="7"/>
  <c r="I19" i="7" s="1"/>
  <c r="G20" i="7"/>
  <c r="I20" i="7" s="1"/>
  <c r="G21" i="7"/>
  <c r="I21" i="7" s="1"/>
  <c r="G22" i="7"/>
  <c r="I22" i="7" s="1"/>
  <c r="G23" i="7"/>
  <c r="I23" i="7" s="1"/>
  <c r="G24" i="7"/>
  <c r="I24" i="7" s="1"/>
  <c r="G25" i="7"/>
  <c r="I25" i="7" s="1"/>
  <c r="G26" i="7"/>
  <c r="I26" i="7" s="1"/>
  <c r="G27" i="7"/>
  <c r="I27" i="7" s="1"/>
  <c r="G28" i="7"/>
  <c r="I28" i="7" s="1"/>
  <c r="G29" i="7"/>
  <c r="I29" i="7" s="1"/>
  <c r="G30" i="7"/>
  <c r="I30" i="7" s="1"/>
  <c r="G31" i="7"/>
  <c r="I31" i="7" s="1"/>
  <c r="G32" i="7"/>
  <c r="I32" i="7" s="1"/>
  <c r="G33" i="7"/>
  <c r="I33" i="7" s="1"/>
  <c r="G34" i="7"/>
  <c r="I34" i="7" s="1"/>
  <c r="G35" i="7"/>
  <c r="I35" i="7" s="1"/>
  <c r="G36" i="7"/>
  <c r="I36" i="7" s="1"/>
  <c r="G37" i="7"/>
  <c r="I37" i="7" s="1"/>
  <c r="G38" i="7"/>
  <c r="I38" i="7" s="1"/>
  <c r="G39" i="7"/>
  <c r="I39" i="7" s="1"/>
  <c r="G40" i="7"/>
  <c r="I40" i="7" s="1"/>
  <c r="G41" i="7"/>
  <c r="I41" i="7" s="1"/>
  <c r="G42" i="7"/>
  <c r="I42" i="7" s="1"/>
  <c r="G43" i="7"/>
  <c r="I43" i="7" s="1"/>
  <c r="G44" i="7"/>
  <c r="I44" i="7" s="1"/>
  <c r="G45" i="7"/>
  <c r="I45" i="7" s="1"/>
  <c r="G46" i="7"/>
  <c r="I46" i="7" s="1"/>
  <c r="G47" i="7"/>
  <c r="I47" i="7" s="1"/>
  <c r="G48" i="7"/>
  <c r="I48" i="7" s="1"/>
  <c r="G49" i="7"/>
  <c r="I49" i="7" s="1"/>
  <c r="G50" i="7"/>
  <c r="I50" i="7" s="1"/>
  <c r="G51" i="7"/>
  <c r="I51" i="7" s="1"/>
  <c r="G52" i="7"/>
  <c r="I52" i="7" s="1"/>
  <c r="G53" i="7"/>
  <c r="I53" i="7" s="1"/>
  <c r="G54" i="7"/>
  <c r="I54" i="7" s="1"/>
  <c r="G55" i="7"/>
  <c r="I55" i="7" s="1"/>
  <c r="G56" i="7"/>
  <c r="I56" i="7" s="1"/>
  <c r="G57" i="7"/>
  <c r="I57" i="7" s="1"/>
  <c r="G58" i="7"/>
  <c r="I58" i="7" s="1"/>
  <c r="G59" i="7"/>
  <c r="I59" i="7" s="1"/>
  <c r="G60" i="7"/>
  <c r="I60" i="7" s="1"/>
  <c r="G61" i="7"/>
  <c r="I61" i="7" s="1"/>
  <c r="G62" i="7"/>
  <c r="I62" i="7" s="1"/>
  <c r="G63" i="7"/>
  <c r="I63" i="7" s="1"/>
  <c r="G64" i="7"/>
  <c r="I64" i="7" s="1"/>
  <c r="G65" i="7"/>
  <c r="I65" i="7" s="1"/>
  <c r="G66" i="7"/>
  <c r="I66" i="7" s="1"/>
  <c r="G67" i="7"/>
  <c r="I67" i="7" s="1"/>
  <c r="G68" i="7"/>
  <c r="I68" i="7" s="1"/>
  <c r="G69" i="7"/>
  <c r="I69" i="7" s="1"/>
  <c r="G70" i="7"/>
  <c r="I70" i="7" s="1"/>
  <c r="G71" i="7"/>
  <c r="I71" i="7" s="1"/>
  <c r="G72" i="7"/>
  <c r="I72" i="7" s="1"/>
  <c r="G73" i="7"/>
  <c r="I73" i="7" s="1"/>
  <c r="G75" i="7"/>
  <c r="I75" i="7" s="1"/>
  <c r="G76" i="7"/>
  <c r="I76" i="7" s="1"/>
  <c r="G79" i="7"/>
  <c r="I79" i="7" s="1"/>
  <c r="G9" i="7"/>
  <c r="I9" i="7" s="1"/>
  <c r="I16" i="8" l="1"/>
  <c r="I17" i="8" s="1"/>
  <c r="I94" i="7"/>
  <c r="I95" i="7" s="1"/>
  <c r="I96" i="7" s="1"/>
  <c r="J101" i="7" s="1"/>
  <c r="I80" i="7"/>
  <c r="I81" i="7" s="1"/>
  <c r="I82" i="7" s="1"/>
  <c r="J100" i="7" s="1"/>
  <c r="J102" i="7" l="1"/>
</calcChain>
</file>

<file path=xl/sharedStrings.xml><?xml version="1.0" encoding="utf-8"?>
<sst xmlns="http://schemas.openxmlformats.org/spreadsheetml/2006/main" count="650" uniqueCount="253">
  <si>
    <t>ΠΡΟΪΟΝ</t>
  </si>
  <si>
    <t>Μ/Μ</t>
  </si>
  <si>
    <t>ΣΥΝΟΛΟ</t>
  </si>
  <si>
    <t>ΑΛΑΤΙ ΜΑΓΕΙΡΙΚΟ ΨΙΛΟ 500gr</t>
  </si>
  <si>
    <t>ΑΛΑΤΙ ΡΙΖΑΤΟ 1kg</t>
  </si>
  <si>
    <t>ΑΛΕΥΡΙ ΓΙΑ ΟΛΕΣ ΤΙΣ ΧΡΗΣΕΙΣ 1kg</t>
  </si>
  <si>
    <t>ΑΛΕΥΡΙ ΦΑΡΙΝΑ 500gr</t>
  </si>
  <si>
    <t>ΑΜΥΓΔΑΛΟΨΥΧΑ ΛΕΥΚΗ 250gr</t>
  </si>
  <si>
    <t>ΑΝΘΟΣ ΑΡΑΒΟΣΙΤΟΥ ΒΑΝΙΛΙΑ ΚΟΥΤΙ 160gr</t>
  </si>
  <si>
    <t>ΑΥΓΑ ΩΟΣΚΟΠΗΜΕΝΑ ΑΝΩ 55gr</t>
  </si>
  <si>
    <t>ΒΟΥΤΥΡΟ ΓΑΛΑΚΤΟΣ 250gr</t>
  </si>
  <si>
    <t>ΓΑΛΑ ΦΡΕΣΚΟ ΠΛΗΡΕΣ 1LT</t>
  </si>
  <si>
    <t>ΤΜΧ</t>
  </si>
  <si>
    <t>ΓΙΑΟΥΡΤΙ ΑΓΕΛΑΔΟΣ ΣΤΡΑΓΓΙΣΤΟ 1kg</t>
  </si>
  <si>
    <t>ΔΑΦΝΗ 20 gr (ΦΑΚΕΛΑΚΙ)</t>
  </si>
  <si>
    <t>ΕΛΑΙΟΛΑΔΟ ΕΞΑΙΡΕΤΙΚΟ (EXTRA) ΠΑΡΘΕΝΟ 5lt</t>
  </si>
  <si>
    <t>ΖΑΧΑΡΗ ΑΧΝΗ 400gr</t>
  </si>
  <si>
    <t>ΜΑΚΑΡΟΝΑΚΙ ΚΟΦΤΟ 500gr</t>
  </si>
  <si>
    <t>ΖΑΧΑΡΗ ΚΡΥΣΤΑΛΛΙΚΗ 1kg</t>
  </si>
  <si>
    <t>ΖΕΛΕΔΑΚΙΑ ΚΑΡΑΜΕΛΕΣ ΣΑΚΟΥΛΑΚΙ 400gr</t>
  </si>
  <si>
    <t>ΖΥΜΑΡΙΚΟ ΡΥΖΑΚΙ 500gr</t>
  </si>
  <si>
    <t>ΚΑΛΑΜΠΟΚΕΛΑΙΟ 1lt</t>
  </si>
  <si>
    <t>ΚΑΝΕΛΛΑ ΞΥΛΟ 50gr</t>
  </si>
  <si>
    <t>ΚΑΝΕΛΛΑ ΣΚΟΝΗ ΦΑΚΕΛΟΣ 50gr</t>
  </si>
  <si>
    <t>ΚΟΡΝ ΦΛΑΟΥΡ 200gr</t>
  </si>
  <si>
    <t>ΚΡΙΘΑΡΑΚΙ ΜΕΤΡΙΟ - ΧΟΝΤΡΟ 500gr</t>
  </si>
  <si>
    <t>ΜΑΚΑΡΟΝΙΑ Νο3 500gr</t>
  </si>
  <si>
    <t>ΜΑΡΓΑΡΙΝΗ ΣΟΦΤ 250gr</t>
  </si>
  <si>
    <t>ΜΑΣΤΙΧΑ ΧΙΟΥ ΨΙΛΗ ΦΑΚΕΛΟΣ 10gr</t>
  </si>
  <si>
    <t>ΜΑΧΛΕΠΙ ΤΡΙΜΜΕΝΟ ΦΑΚΕΛΟΣ 8gr</t>
  </si>
  <si>
    <t>ΜΕΛΙ ΘΥΜΑΡΙΣΙΟ 1kg</t>
  </si>
  <si>
    <t>ΜΟΣΧΟΚΑΡΥΔΟ ΤΡΙΜΜΕΝΟ ΣΕ ΦΑΚΕΛΟ 15gr</t>
  </si>
  <si>
    <t>ΜΠΕΪΚΙΝ ΠΑΟΥΝΤΕΡ ΚΟΥΤΙ 200gr</t>
  </si>
  <si>
    <t>ΝΤΟΜΑΤΟΧΥΜΟΣ ΣΥΜΠΥΚΝΩΜΕΝΟΣ 500gr</t>
  </si>
  <si>
    <t>ΠΙΠΕΡΙ ΜΑΥΡΟ ΤΡΙΜΜΕΝΟ ΣΕ ΦΑΚΕΛΟ 50gr</t>
  </si>
  <si>
    <t>ΡΕΒΥΘΙΑ ΑΠΟΦΛΟΙΩΜΕΝΑ 500gr</t>
  </si>
  <si>
    <t>ΡΙΓΑΝΗ ΦΑΚΕΛΟΣ 50gr</t>
  </si>
  <si>
    <t>ΡΥΖΙ ΓΛΑΣΣΕ 500gr</t>
  </si>
  <si>
    <t>ΡΥΖΙ ΚΑΡΟΛΙΝΑ 500gr</t>
  </si>
  <si>
    <t>ΡΥΖΙ ΚΙΤΡΙΝΟ ΓΙΑ ΠΙΛΑΦΙ 500gr</t>
  </si>
  <si>
    <t>ΣΙΜΙΓΔΑΛΙ ΧΟΝΤΡΟ - ΨΙΛΟ 500gr</t>
  </si>
  <si>
    <t>ΣΟΚΟΛΑΤΑ ΚΟΥΒΕΡΤΟΥΡΑ 125gr</t>
  </si>
  <si>
    <t>ΤΥΡΙ ΚΑΣΕΡΙ ΠΟΠ (ΣΕ ΚΟΜΜΑΤΙ)</t>
  </si>
  <si>
    <t>ΤΥΡΙ ΚΕΦΑΛΟΤΥΡΙ (ΤΡΙΜΜΕΝΟ)</t>
  </si>
  <si>
    <t>ΤΥΡΙ ΗΜΙΣΚΛΗΡΟ ΣΥΣΚΕΥΑΣΙΑ 200gr  (ΣΕ ΦΕΤΕΣ ΓΙΑ ΤΟΣΤ)</t>
  </si>
  <si>
    <t>ΤΑΧΙΝΙ ΟΛΙΚΗΣ ΑΛΕΣΗΣ ΓΥΑΛΙΝΟ ΒΑΖΟ 300gr</t>
  </si>
  <si>
    <t>ΤΡΙΜΜΑ ΦΡΥΓΑΝΙΑΣ 180gr</t>
  </si>
  <si>
    <t>ΦΑΣΟΛΙΑ ΜΕΤΡΙΑ 500gr</t>
  </si>
  <si>
    <t>ΧΥΛΟΠΙΤΕΣ 500gr</t>
  </si>
  <si>
    <t>ΚΙΛΟ</t>
  </si>
  <si>
    <t>ΣΥΝΟΛΟ ΤΙΜΗΣ ΧΩΡΙΣ ΦΠΑ 13%</t>
  </si>
  <si>
    <t>ΤΙΜΗ ΜΟΝΑΔΟΣ ΧΩΡΙΣ ΦΠΑ 13%</t>
  </si>
  <si>
    <t>ΦΠΑ 13%</t>
  </si>
  <si>
    <t>ΤΙΜΗ ΜΟΝΑΔΟΣ ΧΩΡΙΣ ΦΠΑ 24%</t>
  </si>
  <si>
    <t>ΦΠΑ 24%</t>
  </si>
  <si>
    <t>ΣΥΝΟΛΟ ΤΙΜΗΣ ΧΩΡΙΣ ΦΠΑ 24%</t>
  </si>
  <si>
    <t>ΦΑΚΕΣ ΨΙΛΕΣ 500gr</t>
  </si>
  <si>
    <t>Α/Α</t>
  </si>
  <si>
    <t>ΣΥΝ. ΠΟΣΟ</t>
  </si>
  <si>
    <t>ΕΝΔΕΙΚΤΙΚΟΣ ΠΡΟΫΠΟΛΟΓΙΣΜΟΣ</t>
  </si>
  <si>
    <t>ΣΥΝΟΛΙΚΗ ΠΟΣΟΤΗΤΑ</t>
  </si>
  <si>
    <t>Κ.Α. 15.6481.0003</t>
  </si>
  <si>
    <t>ΤΟΜΑΤΟΠΟΛΤΟΣ ΔΙΠΛΗΣ ΣΥΜΠΥΚΝΩΣΗΣ (ΠΕΛΤΕ) 28% -30% 410gr</t>
  </si>
  <si>
    <t>ΓΑΛΑ ΕΒΑΠΟΡΕ ΠΛΗΡΕΣ 410gr</t>
  </si>
  <si>
    <t>ΓΑΛΑ ΕΒΑΠΟΡΕ LIGHT 410gr</t>
  </si>
  <si>
    <t>ΛΕΥΚΟ ΤΥΡΙ ΣΥΣΚΕΥΑΣΙΑ 400gr</t>
  </si>
  <si>
    <t>ΜΑΚΑΡΟΝΙΑ Νο6 500gr</t>
  </si>
  <si>
    <t>ΜΟΥΣΤΑΡΔΑ ΣΚΟΝΗ 500gr</t>
  </si>
  <si>
    <t>ΜΠΑΧΑΡΙ ΤΡΙΜΜΕΝΟ 500gr</t>
  </si>
  <si>
    <t>ΜΠΙΣΚΟΤΑ ΠΤΙ - ΜΠΕΡ 225gr</t>
  </si>
  <si>
    <t>ΤΡΟΥΦΑ ΣΟΚΟΛΑΤΑ 100gr</t>
  </si>
  <si>
    <t>ΦΑΚΕΣ ΧΟΝΔΡΕΣ 500gr</t>
  </si>
  <si>
    <t>ΒΑΝΙΛΛΙΝΗ ΣΑΚΟΥΛΑΚΙ (ΣΕΤ ΤΩΝ 5 ΤΜΧ)</t>
  </si>
  <si>
    <t>ΣΕΤ</t>
  </si>
  <si>
    <t>ΜΑΓΕΙΡΙΚΗ ΣΟΔΑ ΒΑΖΟ 350gr</t>
  </si>
  <si>
    <t>Προϊόντα με Φ.Π.Α. 13%</t>
  </si>
  <si>
    <t>Προϊόντα με Φ.Π.Α. 24%</t>
  </si>
  <si>
    <t>Σύνολο κατηγορίας 1Α-1Β</t>
  </si>
  <si>
    <t>ΗΜΕΡΟΜΗΝΙΑ:  …../…../2025</t>
  </si>
  <si>
    <t>Ο ΠΡΟΣΦΕΡΩΝ</t>
  </si>
  <si>
    <t>(ΥΠΟΓΡΑΦΗ / ΣΦΡΑΓΙΔΑ ΕΠΙΧΕΙΡΗΣΗΣ)</t>
  </si>
  <si>
    <t>ΚΑΤΗΓΟΡΙΑ ΤΡΟΦΙΜΑ 1Α - ΠΡΟΪΟΝΤΑ ΠΑΝΤΟΠΩΛΕΙΟΥ ΜΕ ΦΠΑ 13%</t>
  </si>
  <si>
    <t>ΚΑΤΗΓΟΡΙΑ ΤΡΟΦΙΜΑ 1Β - ΠΡΟΪΟΝΤΑ ΠΑΝΤΟΠΩΛΕΙΟΥ ΜΕ ΦΠΑ 24%</t>
  </si>
  <si>
    <t>ΑΝΘΟΝΕΡΟ ΣΠΡΕΫ 200ml</t>
  </si>
  <si>
    <t>ΨΩΜΙ ΤΟΣΤ ΟΛΙΚΗΣ ΑΛΕΣΗΣ  700gr</t>
  </si>
  <si>
    <t>ΕΛΑΙΟΛΑΔΟ ΚΛΑΣΙΚΟ ΣΥΣΚΕΥΑΣΙΑ 1lt</t>
  </si>
  <si>
    <r>
      <t>ΔΗΜΗΤΡΙΑΚΑ ΟΛΙΚΗΣ ΑΛΕΣΗΣ ΑΠΛΑ ΧΩΡΙΣ ΠΡΟΣΘΗΚΗ ΣΟΚΟΛΑΤΑΣ-ΜΕΛΙΟΥ Κ.ΛΠ. 375</t>
    </r>
    <r>
      <rPr>
        <b/>
        <sz val="12"/>
        <rFont val="Calibri"/>
        <family val="2"/>
        <charset val="161"/>
        <scheme val="minor"/>
      </rPr>
      <t>gr</t>
    </r>
  </si>
  <si>
    <t>ΚΑΡΥΔΟΨΙΧΑ 200gr</t>
  </si>
  <si>
    <t>ΞΥΔΙ ΛΕΥΚΟ ΦΙΑΛΗ 350ml</t>
  </si>
  <si>
    <t>ΠΟΥΡΕΣ ΠΑΤΑΤΑΣ 250gr</t>
  </si>
  <si>
    <t>ΣΟΚΟΛΑΤΑΚΙΑ ΓΑΛΑΚΤΟΣ 350gr</t>
  </si>
  <si>
    <t>ΠΡΟΣΦΕΡΟΜΕΝΗ ΤΙΜΗ</t>
  </si>
  <si>
    <t>ΚΟΙΝΩΝΙΚΗ ΠΡΟΣΤΑΣΙΑ, ΙΣΟΤΗΤΑ ΚΑΙ ΤΡΙΤΗ ΗΛΙΚΙΑ</t>
  </si>
  <si>
    <t>ΠΡΟΪΟΝΤΑ ΠΑΝΤΟΠΩΛΕΙΟΥ</t>
  </si>
  <si>
    <t>ΑΡΤΥΜΑ ΧΥΜΟΣ ΛΕΜΟΝΙΟΥ ΦΙΑΛΗ 330-350ml</t>
  </si>
  <si>
    <t>ΜΑΓΙΑ ΣΚΟΝΗ (ΣΕΤ 3 ΦΑΚΕΛΛΑ x 8gr)</t>
  </si>
  <si>
    <t>ΔΥΟΣΜΟΣ ΑΠΟΞΗΡΑΜΕΝΟΣ ΤΡΙΜΜΕΝΟΣ 15gr</t>
  </si>
  <si>
    <t>ΧΥΜΟΣ ΦΥΣΙΚΟΣ 1lt</t>
  </si>
  <si>
    <t>ΧΥΜΟΣ ΦΥΣΙΚΟΣ 250ml</t>
  </si>
  <si>
    <t>ΚΡΕΜΑ ΓΑΛΑΚΤΟΣ (ΣΕΤ 3*200ml)</t>
  </si>
  <si>
    <t>ΠΑΣΧΑΛΙΝΑ ΣΟΚΟΛΑΤΕΝΙΑ ΑΥΓΟΥΛΑΚΙΑ ΣΕ ΣΑΚΟΥΛΑΚΙ 400gr</t>
  </si>
  <si>
    <t>ΤΥΡΙ ΦΕΤΑ Π.Ο.Π. ΣΕ ΑΛΜΗ (ΣΥΣΚΕΥΑΣΙΑ ΤΩΝ 400gr)</t>
  </si>
  <si>
    <t>ΒΑΦΗ ΑΥΓΩΝ ΜΗ ΤΟΞΙΚΗ (ΓΙΑ 40 ΑΥΓΑ)</t>
  </si>
  <si>
    <t>Της επιχείρησης …......................................................., με έδρα ….........................................................,  οδός .......................................................................,                                                                τηλέφωνο ............................................ e-mail: ....................................................</t>
  </si>
  <si>
    <t>CPV: 15110000-2 (κρέας)</t>
  </si>
  <si>
    <t>ΚΩΔΙΚΟΣ ΔΕΛΤΙΟΥ ΠΙΣΤ/ΣΗΣ ΤΙΜΩΝ</t>
  </si>
  <si>
    <t>ΚΑΠΑΚΙ (ΒΟΕΙΟΥ ΧΩΡΙΣ ΟΣΤΑ ΑΝΩ ΤΩΝ 24 ΜΗΝΩΝ) - ΚΙΜΑΣ</t>
  </si>
  <si>
    <t>ΚΑΠΑΚΙ (ΝΕΑΡΟΥ ΜΟΣΧΑΡΙΟΥ ΧΩΡΙΣ ΟΣΤΑ 8-12 ΜΗΝΩΝ) ΚΙΜΑΣ</t>
  </si>
  <si>
    <t>ΠΟΝΤΙΚΟΣ (ΒΟΕΙΟΥ ΧΩΡΙΣ ΟΣΤΑ ΑΝΩ ΤΩΝ 24 ΜΗΝΩΝ) - ΚΟΜΜΑΤΙ</t>
  </si>
  <si>
    <t>ΠΟΝΤΙΚΟΣ (ΝΕΑΡΟΥ ΜΟΣΧΑΡΙΟΥ ΧΩΡΙΣ ΟΣΤΑ 8-12 ΜΗΝΩΝ) -ΚΟΜΜΑΤΙ</t>
  </si>
  <si>
    <t xml:space="preserve">ΚΟΤΟΠΟΥΛΟ ΜΠΟΥΤΙ </t>
  </si>
  <si>
    <t>ΚΟΤΟΠΟΥΛΟ ΝΩΠΟ (Τ. 65% Α')</t>
  </si>
  <si>
    <t xml:space="preserve">ΣΥΝΟΛΟ: </t>
  </si>
  <si>
    <t>Φ.Π.Α. 13%</t>
  </si>
  <si>
    <t>ΗΜΕΡΟΜΗΝΙΑ:  …../…./2025</t>
  </si>
  <si>
    <t xml:space="preserve">Κ.Α. 15.6481.0003 </t>
  </si>
  <si>
    <t>CPV</t>
  </si>
  <si>
    <t>ΨΩΜΙ ΟΛΙΚΗΣ ΑΛΕΣΗΣ</t>
  </si>
  <si>
    <t>ΨΩΜΙ ΧΩΡΙΑΤΙΚΟ</t>
  </si>
  <si>
    <t>CPV: 15811100-7 (ψωμί)</t>
  </si>
  <si>
    <t>ΣΑΝΤΟΥΙΤΣ 170-200gr (ΓΑΛΟΠΟΥΛΑ, ΤΥΡΙ, ΝΤΟΜΑΤΑ)</t>
  </si>
  <si>
    <t xml:space="preserve">15811511-1                   (έτοιμα σάντουιτς) </t>
  </si>
  <si>
    <t>ΣΑΝΤΟΥΙΤΣ 170-200gr (ΖΑΜΠΟΝ, ΤΥΡΙ, ΝΤΟΜΑΤΑ)</t>
  </si>
  <si>
    <t>ΣΑΝΤΟΥΙΤΣ 170-200gr (ΜΠΙΦΤΕΚΙ ΛΑΧΑΝΙΚΩΝ, ΜΑΡΟΥΛΙ, ΝΤΟΜΑΤΑ)</t>
  </si>
  <si>
    <t>ΤΥΡΟΠΙΤΑΚΙΑ</t>
  </si>
  <si>
    <t>15813000-0             (εδέσματα προγεύματος)</t>
  </si>
  <si>
    <t>ΣΠΑΝΑΚΟΠΙΤΑΚΙΑ</t>
  </si>
  <si>
    <t>ΛΟΥΚΑΝΟΠΙΤΑΚΙΑ</t>
  </si>
  <si>
    <t>ΚΟΥΛΟΥΡΑΚΙΑ ΒΟΥΤΗΜΑΤΑ (ΚΑΝΕΛΛΑΣ, ΒΟΥΤΥΡΟΥ, ΚΑΚΑΟ, ΠΟΡΤΟΚΑΛΙΟΥ, ΓΙΑ ΔΙΑΒΗΤΙΚΟΥΣ ΚΑΙ ΝΗΣΤΙΣΙΜΑ)</t>
  </si>
  <si>
    <t>ΚΟΥΛΟΥΡΑΚΙΑ ΣΜΥΡΝΕΪΚΑ</t>
  </si>
  <si>
    <t>ΚΕΪΚ ΦΟΡΜΑΣ 800gr - 1 kgr</t>
  </si>
  <si>
    <t>ΚΕΪΚ ΣΕ ΑΤΟΜΙΚΗ ΣΥΣΚΕΥΑΣΙΑ 80gr (ΔΙΑΦΟΡΕΣ ΓΕΥΣΕΙΣ)</t>
  </si>
  <si>
    <t>ΜΕΛΟΜΑΚΑΡΟΝΑ ΜΠΟΥΚΙΤΣΕΣ</t>
  </si>
  <si>
    <t>ΚΟΥΡΑΜΠΙΕΔΕΣ ΜΠΟΥΚΙΤΣΕΣ</t>
  </si>
  <si>
    <t>ΤΥΛΙΧΤΑ ΑΤΟΜΙΚΑ ΚΕΡΑΣΜΑΤΑ ΜΕ ΣΟΚΟΛΑΤΑ ΓΑΛΑΚΤΟΣ</t>
  </si>
  <si>
    <t>ΒΑΣΙΛΟΠΙΤΑ ΚΕΪΚ 2 kg</t>
  </si>
  <si>
    <t>ΒΑΣΙΛΟΠΙΤΑ ΚΕΪΚ ΣΕ ΣΑΚΟΥΛΑΚΙΑ ΤΩΝ 100gr/ΤΕΜΑΧΙΟ</t>
  </si>
  <si>
    <t>ΒΑΣΙΛΟΠΙΤΑ ΤΣΟΥΡΕΚΙ 5kg</t>
  </si>
  <si>
    <t>ΒΑΣΙΛΟΠΙΤΑ ΤΣΟΥΡΕΚΙ ΣΕ ΣΑΚΟΥΛΑΚΙΑ ΤΩΝ 110gr/ΤΕΜΑΧΙΟ</t>
  </si>
  <si>
    <t>15812000-3                (είδη ζαχαροπλαστικής και γλυκίσματα)</t>
  </si>
  <si>
    <t>ΠΙΡΟΣΚΙ ΠΑΤΑΤΑΣ (ΝΗΣΤΙΣΙΜΑ)</t>
  </si>
  <si>
    <t>15300000-1 (Φρούτα, λαχανικά και συναφή προϊόντα)</t>
  </si>
  <si>
    <t>ΑΓΓΟΥΡΙΑ ΤΟ ΤΕΜΑΧΙΟ</t>
  </si>
  <si>
    <t>03221200-8 (Οπωροκηπευτικά)</t>
  </si>
  <si>
    <t>ΑΝΗΘΟΣ ΔΕΜΑ 100gr</t>
  </si>
  <si>
    <t>ΑΧΛΑΔΙΑ ΚΡΥΣΤΑΛΛΙΑ (ΕΓΧΩΡΙΑ)</t>
  </si>
  <si>
    <t>ΚΑΡΟΤΑ</t>
  </si>
  <si>
    <t>ΚΑΡΠΟΥΖΙΑ</t>
  </si>
  <si>
    <t>ΚΟΛΟΚΥΘΙΑ</t>
  </si>
  <si>
    <t>ΚΡΕΜΜΥΔΙΑ ΞΕΡΑ</t>
  </si>
  <si>
    <t>ΛΑΧΑΝΟ</t>
  </si>
  <si>
    <t>ΛΕΜΟΝΙΑ ΕΓΧΩΡΙΑ</t>
  </si>
  <si>
    <t>ΜΑΪΝΤΑΝΟΣ ΔΕΜΑ 100gr</t>
  </si>
  <si>
    <t>ΜΕΛΙΤΖΑΝΕΣ ΦΛΑΣΚΕΣ</t>
  </si>
  <si>
    <t>ΜΗΛΑ ΣΤΑΡΚΙΝ ΕΓΧΩΡΙΑ Α' ΠΟΙΟΤΗΤΑΣ</t>
  </si>
  <si>
    <t>ΜΠΑΝΑΝΕΣ</t>
  </si>
  <si>
    <t>ΝΤΟΜΑΤΕΣ Α' ΠΟΙΟΤΗΤΑΣ</t>
  </si>
  <si>
    <t>ΠΑΤΑΤΕΣ ΕΓΧΩΡΙΕΣ</t>
  </si>
  <si>
    <t>ΠΕΠΟΝΙ ΕΓΧΩΡΙΟ</t>
  </si>
  <si>
    <t>ΠΙΠΕΡΙΕΣ ΣΤΡΟΓΓΥΛΕΣ</t>
  </si>
  <si>
    <t>ΠΟΡΤΟΚΑΛΙΑ ΧΥΜΟΥ</t>
  </si>
  <si>
    <t>ΣΕΛΙΝΟ</t>
  </si>
  <si>
    <t>ΣΕΛΕΡΥ</t>
  </si>
  <si>
    <t>ΣΚΟΡΔΑ (ΤΟ ΈΝΑ)</t>
  </si>
  <si>
    <t>Της επιχείρησης …......................................................., με έδρα ….........................................................,  οδός .............................................................................................,                                                                τηλέφωνο ............................................ e-mail: ....................................................</t>
  </si>
  <si>
    <t>ΠΡΟΣΧΟΛΙΚΗ ΑΓΩΓΗ ΚΑΙ ΔΗΜΙΟΥΡΓΙΚΗ ΑΠΑΣΧΟΛΗΣΗ</t>
  </si>
  <si>
    <t>ΑΡΑΚΑΣ ΠΑΚΕΤΟ 1 ΚΙΛΟΥ</t>
  </si>
  <si>
    <t>15331170-9 (κατεψυγμένα λαχανικά)</t>
  </si>
  <si>
    <t>ΣΠΑΝΑΚΙ ΠΑΚΕΤΟ 1 ΚΙΛΟΥ</t>
  </si>
  <si>
    <t>ΦΑΣΟΛΙΑ ΠΛΑΤΙΑ                                  ΣΥΣΚΕΥΑΣΙΑ ΤΟ ΚΙΛΟ</t>
  </si>
  <si>
    <t>ΒΑΚΑΛΑΟΣ ΦΙΛΕΤΟ</t>
  </si>
  <si>
    <t>ΠΕΡΚΑ ΦΙΛΕΤΟ</t>
  </si>
  <si>
    <t>ΠΟΣΟΣΤΟ ΕΚΠΤΩΣΗΣ (%) στη νόμιμα διαμορφούμενη κάθε φορά τιμή λιανικής πώλησης του είδους κατά την ημέρα παράδοσης, όπως αυτή προκύπτει από το εκάστοτε εκδιδόμενο Δελτίο Πιστοποίησης Τιμών του ΤΜΗΜΑΤΟΣ ΕΜΠΟΡΙΟΥ της ΓΕΝΙΚΗΣ ΔΙΕΥΘΥΝΣΗΣ ΑΝΑΠΤΥΞΗΣ ΠΕΡΙΦΕΡΕΙΑΣ ΑΤΤΙΚΗΣ (ενιαία έκπτωση για όλη την ομάδα).</t>
  </si>
  <si>
    <t>Κ.Α. 15.6481.0004</t>
  </si>
  <si>
    <t>15841000-5 (κακάο)</t>
  </si>
  <si>
    <t>15861000-1 (καφές)</t>
  </si>
  <si>
    <t>ΚΑΦΕΣ ΣΤΙΓΜΙΑΙΟΣ 200gr</t>
  </si>
  <si>
    <t xml:space="preserve">ΚΑΦΕΣ ΦΙΛΤΡΟΥ 250gr </t>
  </si>
  <si>
    <t>ΣΟΚΟΛΑΤΑ ΣΥΣΚΕΥΑΣΙΑ 400gr</t>
  </si>
  <si>
    <t>15842210-7                        (ρόφημα σοκολάτας)</t>
  </si>
  <si>
    <t>ΤΣΑΪ ΒΟΥΝΟΥ (κουτί 10 φακελάκια)</t>
  </si>
  <si>
    <t>15865000-9       (Αφεψήματα βοτάνων)</t>
  </si>
  <si>
    <t>ΤΜΧ (ΚΟΥΤΙ)</t>
  </si>
  <si>
    <t>ΤΣΑΪ ΜΑΥΡΟ (κουτί 100 φακελάκια)</t>
  </si>
  <si>
    <t>15865000-9         (Αφεψήματα βοτάνων)</t>
  </si>
  <si>
    <t>ΦΑΣΚΟΜΗΛΟ (κουτί 10 φακελάκια)</t>
  </si>
  <si>
    <t>15865000-9                (Αφεψήματα βοτάνων)</t>
  </si>
  <si>
    <t>ΧΑΜΟΜΗΛΙ (κουτί 10 φακελάκια)</t>
  </si>
  <si>
    <t>15865000-9        (Αφεψήματα βοτάνων)</t>
  </si>
  <si>
    <t>Της επιχείρησης …......................................................., με έδρα ….........................................................,  οδός .....................................................................................................,                                                                τηλέφωνο ............................................ e-mail: ....................................................</t>
  </si>
  <si>
    <t>ΚΑΚΑΟ ΣΥΣΚΕΥΑΣΙΑ 125gr</t>
  </si>
  <si>
    <t>ΚΑΦΕΣ ΕΛΛΗΝΙΚΟΣ 980 - 1000gr</t>
  </si>
  <si>
    <t>ΚΑΤΗΓΟΡΙΑ   7Α - ΠΡΟΜΗΘΕΙΑ ΑΝΑΨΥΚΤΙΚΩΝ - ΠΟΤΩΝ ΜΕ Φ.Π.Α. 13%</t>
  </si>
  <si>
    <t>Κ.Α. 15.6481.0005</t>
  </si>
  <si>
    <t>ΚΡΑΣΙ ΛΕΥΚΟ ΜΠΟΥΚΑΛΙ 1,5lt</t>
  </si>
  <si>
    <t>15911000-7    (Οινοπνευματώδη ποτά)</t>
  </si>
  <si>
    <t>ΚΡΑΣΙ ΡΟΖΕ ΜΠΟΥΚΑΛΙ 1,5lt</t>
  </si>
  <si>
    <t>ΛΙΚΕΡ ΔΙΑΦΟΡΕΣ ΓΕΥΣΕΙΣ ΜΠΟΥΚΑΛΙ 700ml</t>
  </si>
  <si>
    <t>Φ.Π.Α. 24%</t>
  </si>
  <si>
    <t>ΠΟΤΑ - ΑΝΑΨΥΚΤΙΚΑ</t>
  </si>
  <si>
    <t>ΚΑΤΗΓΟΡΙΑ 7Β - ΠΡΟΜΗΘΕΙΑ ΑΝΑΨΥΚΤΙΚΩΝ - ΠΟΤΩΝ ΜΕ Φ.Π.Α. 24%</t>
  </si>
  <si>
    <t>Σύνολο κατηγορίας 7Α-7Β</t>
  </si>
  <si>
    <t>Κ.Α. 00.6443.0010                                                                          Κ.Α. 00.6443.0011                                                           Κ.Α. 15.6481.0005</t>
  </si>
  <si>
    <t>Της επιχείρησης …......................................................., με έδρα ….........................................................,  οδός ................................................................................................................,                                                                τηλέφωνο ............................................ e-mail: ....................................................</t>
  </si>
  <si>
    <t>ΑΝΑΨΥΚΤΙΚΟ ΤΥΠΟΥ COLA 1,5LT</t>
  </si>
  <si>
    <t>ΑΝΑΨΥΚΤΙΚΟ ΓΚΑΖΟΖΑ 1,5LT</t>
  </si>
  <si>
    <t>ΑΝΑΨΥΚΤΙΚΟ ΛΕΜΟΝΙΤΑ 1,5LT</t>
  </si>
  <si>
    <t>ΑΝΑΨΥΚΤΙΚΟ ΠΟΡΤΟΚΑΛΑΔΑ 1,5LT (ΚΟΚΚΙΝΗ - ΜΠΛΕ)</t>
  </si>
  <si>
    <t>ΣΟΔΑ 330ml</t>
  </si>
  <si>
    <t>ΑΝΑΨΥΚΤΙΚΟ COLA 330ml</t>
  </si>
  <si>
    <t>ΑΝΑΨΥΚΤΙΚΟ COLA ΧΩΡΙΣ ΖΑΧΑΡΗ (ΤΥΠΟΥ ZERO) 330ml</t>
  </si>
  <si>
    <t>ΑΝΑΨΥΚΤΙΚΟ ΓΚΑΖΟΖΑ 330ml</t>
  </si>
  <si>
    <t>ΑΝΑΨΥΚΤΙΚΟ ΛΕΜΟΝΑΔΑ 330ml</t>
  </si>
  <si>
    <t>ΑΝΑΨΥΚΤΙΚΟ ΛΕΜΟΝΑΔΑ ΧΩΡΙΣ ΖΑΧΑΡΗ 330ml</t>
  </si>
  <si>
    <t>ΑΝΑΨΥΚΤΙΚΟ ΠΟΡΤΟΚΑΛΑΔΑ ΚΟΚΚΙΝΗ ΜΕ ΑΝΘΡΑΚΙΚΟ 330ml</t>
  </si>
  <si>
    <t>ΑΝΑΨΥΚΤΙΚΟ ΠΟΡΤΟΚΑΛΑΔΑ ΜΠΛΕ ΧΩΡΙΣ ΑΝΘΡΑΚΙΚΟ 330ml</t>
  </si>
  <si>
    <t>15981000-8          (μεταλλικό νερό)</t>
  </si>
  <si>
    <t>15982000-5         (αναψυκτικά)</t>
  </si>
  <si>
    <t xml:space="preserve">ΣΥΝΟΛΟ </t>
  </si>
  <si>
    <t>ΑΝΑΨΥΚΤΙΚΟ ΠΟΡΤΟΚΑΛΑΔΑ ΜΠΛΕ ΧΩΡΙΣ ΑΝΘΡΑΚΙΚΟ ΧΩΡΙΣ ΖΑΧΑΡΗ 330ml (ΣΕΤ ΤΩΝ 4 ΤΜΧ x 330ml)</t>
  </si>
  <si>
    <t>ΝΕΡΟ ΦΥΣΙΚΟ ΜΕΤΑΛΛΙΚΟ 500ml</t>
  </si>
  <si>
    <t>ΚΑΤΗΓΟΡΙΑ 2 - ΠΡΟΜΗΘΕΙΑ ΚΡΕΟΠΩΛΕΙΟΥ</t>
  </si>
  <si>
    <t>ΚΑΤΗΓΟΡΙΑ 3Α - ΕΙΔΗ ΑΡΤΟΠΟΙΪΑΣ</t>
  </si>
  <si>
    <t>ΚΑΤΗΓΟΡΙΑ 3Β - ΕΔΕΣΜΑΤΑ ΠΡΟΓΕΥΜΑΤΟΣ ΚΑΙ ΕΙΔΗ ΖΑΧΑΡΟΠΛΑΣΤΙΚΗΣ</t>
  </si>
  <si>
    <t>ΚΑΤΗΓΟΡΙΑ 4 - ΠΡΟΜΗΘΕΙΑ ΟΠΩΡΟΠΩΛΕΙΟΥ</t>
  </si>
  <si>
    <t>ΚΑΤΗΓΟΡΙΑ 5 - ΠΡΟΜΗΘΕΙΑ ΚΑΤΕΨΥΓΜΕΝΩΝ</t>
  </si>
  <si>
    <t>ΚΑΤΗΓΟΡΙΑ  6 - ΠΡΟΜΗΘΕΙΑ ΚΑΦΕ / ΑΦΕΨΗΜΑΤΩΝ</t>
  </si>
  <si>
    <t>ΑΥΤΟΤΕΛΕΣ ΓΡΑΦΕΙΟ ΕΠΙΚΟΙΝΩΝΙΑΣ &amp; ΔΗΜ. ΣΧΕΣ.</t>
  </si>
  <si>
    <t>Κ.Α. 00.6443.0007                                                              Κ.Α. 00.6443.0010                                                                        Κ.Α. 00.6443.0011                                                      Κ.Α. 15.6473.0004</t>
  </si>
  <si>
    <t>ΕΝΤΥΠΑ ΟΙΚΟΝΟΜΙΚΩΝ ΠΡΟΣΦΟΡΩΝ</t>
  </si>
  <si>
    <t>«ΠΡΟΜΗΘΕΙΑ ΤΡΟΦΙΜΩΝ» (ΠΑΝΤΟΠΩΛΕΙΟ), «ΠΡΟΜΗΘΕΙΑ ΕΙΔΩΝ ΚΡΕΟΠΩΛΕΙΟΥ»,</t>
  </si>
  <si>
    <t>«ΠΡΟΜΗΘΕΙΑ ΚΑΦΕ / ΑΦΕΨΗΜΑΤΩΝ», «ΠΡΟΜΗΘΕΙΑ ΑΝΑΨΥΚΤΙΚΩΝ ΚΑΙ ΠΟΤΩΝ»</t>
  </si>
  <si>
    <t>ΚΑΙ ΓΙΑ ΤΟ ΑΥΤΟΤΕΛΕΣ ΓΡΑΦΕΙΟ ΕΠΙΚΟΙΝΩΝΙΑΣ ΚΑΙ ΔΗΜΟΣΙΩΝ ΣΧΕΣΕΩΝ</t>
  </si>
  <si>
    <t>«ΠΡΟΜΗΘΕΙΑ ΕΙΔΩΝ ΑΡΤΟΠΟΙΪΑΣ»,</t>
  </si>
  <si>
    <t>«ΠΡΟΜΗΘΕΙΑ ΕΔΕΣΜΑΤΩΝ ΠΡΟΓΕΥΜΑΤΟΣ ΚΑΙ ΕΙΔΩΝ ΖΑΧΑΡΟΠΛΑΣΤΙΚΗΣ»,</t>
  </si>
  <si>
    <t>«ΠΡΟΜΗΘΕΙΑ ΟΠΩΡΟΠΩΛΕΙΟΥ», «ΠΡΟΜΗΘΕΙΑ ΚΑΤΕΨΥΓΜΕΝΩΝ»,</t>
  </si>
  <si>
    <r>
      <t>ΓΙΑ ΤΑ ΤΜΗΜΑΤΑ</t>
    </r>
    <r>
      <rPr>
        <b/>
        <sz val="16"/>
        <color theme="1"/>
        <rFont val="Calibri"/>
        <family val="2"/>
        <scheme val="minor"/>
      </rPr>
      <t xml:space="preserve"> ΤΗΣ  ΔΙΕΥΘΥΝΣΗΣ ΚΟΙΝΩΝΙΚΗΣ ΠΡΟΣΤΑΣΙΑΣ, ΙΣΟΤΗΤΑΣ ΚΑΙ ΤΡΙΤΗΣ ΗΛΙΚΙΑΣ</t>
    </r>
  </si>
  <si>
    <t>ΓΙΑ ΤΑ ΤΜΗΜΑΤΑ ΤΗΣ ΔΙΕΥΘΥΝΣΗΣ ΠΡΟΣΧΟΛΙΚΗΣ ΑΓΩΓΗΣ ΚΑΙ ΔΗΜΙΟΥΡΓΙΚΗΣ ΑΠΑΣΧΟΛΗΣΗΣ,</t>
  </si>
  <si>
    <t>αρ. πρ: 6271/                                                                  05.11.2024</t>
  </si>
  <si>
    <t>αρ. πρ: 6706/                                                                  25.11.2024</t>
  </si>
  <si>
    <t>ΤΥΛΙΧΤΑ ΑΤΟΜΙΚΑ ΚΕΡΑΣΜΑΤΑ ΜΕ ΜΑΥΡΗ ΣΟΚΟΛΑΤΑ (ΔΙΑΦΟΡΑ ΚΑΙ ΝΗΣΤΙΣΙΜΑ)</t>
  </si>
  <si>
    <t>CPV: 15800000-6 (Διάφορα προϊόντα διατροφής)</t>
  </si>
  <si>
    <r>
      <t xml:space="preserve">ΔΗΜΟΥ ΝΙΚΑΙΑΣ - ΑΓ. Ι. ΡΕΝΤΗ ΓΙΑ ΤΟ ΕΤΟΣ </t>
    </r>
    <r>
      <rPr>
        <b/>
        <sz val="16"/>
        <rFont val="Calibri"/>
        <family val="2"/>
        <charset val="161"/>
        <scheme val="minor"/>
      </rPr>
      <t>2026 - 2027</t>
    </r>
  </si>
  <si>
    <t>Της επιχείρησης …....................................................., με έδρα …......................................................,  οδός ............................................................................................,                                                                                                                            τηλέφωνο ....................................... e-mail: ....................................................</t>
  </si>
  <si>
    <t>Κ.Α. 00.6443.0010                                                                                                                        Κ.Α. 00.6443.0011                                                                                                     Κ.Α. 15.6481.0003</t>
  </si>
  <si>
    <t>15220000-6 (Κατεψυγμένα ψάρια, φιλέτα ψαριών και άλλα κρέατα ψαριών)</t>
  </si>
  <si>
    <t xml:space="preserve">ΑΡ. ΠΡΩΤ. ΜΕΛΕΤΗΣ: 17314/14-05-2025 </t>
  </si>
  <si>
    <r>
      <rPr>
        <b/>
        <sz val="12"/>
        <rFont val="Calibri"/>
        <family val="2"/>
        <charset val="161"/>
        <scheme val="minor"/>
      </rPr>
      <t>ΑΡ. ΠΡΩΤ. ΜΕΛΕΤΗΣ 17314/14.05.2025</t>
    </r>
    <r>
      <rPr>
        <b/>
        <sz val="12"/>
        <color theme="1"/>
        <rFont val="Calibri"/>
        <family val="2"/>
        <scheme val="minor"/>
      </rPr>
      <t xml:space="preserve">                                                                                                                                                                                                                                                                                                     ΟΙΚΟΝΟΜΙΚΗ ΠΡΟΣΦΟΡΑ</t>
    </r>
  </si>
  <si>
    <r>
      <rPr>
        <b/>
        <sz val="12"/>
        <rFont val="Calibri"/>
        <family val="2"/>
        <charset val="161"/>
        <scheme val="minor"/>
      </rPr>
      <t xml:space="preserve">ΑΡ. ΠΡΩΤ. ΜΕΛΕΤΗΣ 17314/14.05.2025     </t>
    </r>
    <r>
      <rPr>
        <b/>
        <sz val="12"/>
        <color theme="1"/>
        <rFont val="Calibri"/>
        <family val="2"/>
        <scheme val="minor"/>
      </rPr>
      <t xml:space="preserve">                                                                                                                                                                                                                                                                                                ΟΙΚΟΝΟΜΙΚΗ ΠΡΟΣΦΟΡΑ</t>
    </r>
  </si>
  <si>
    <t>ΑΡ. ΠΡΩΤ. ΜΕΛΕΤΗΣ 17314/14.05.2025                                                                                                                                                                                                                                                                                                     ΟΙΚΟΝΟΜΙΚΗ ΠΡΟΣΦΟΡΑ</t>
  </si>
  <si>
    <t>ΑΡ. ΠΡΩΤ. ΜΕΛΕΤΗΣ 17314/14.05.2025                                                                                                                                                                                                                                                                                                   ΟΙΚΟΝΟΜΙΚΗ ΠΡΟΣΦΟΡΑ</t>
  </si>
  <si>
    <t>ΑΡ. ΠΡΩΤ. ΜΕΛΕΤΗΣ 17314/14.05.2025                                                                                                                                                                                                                                                                                                      ΟΙΚΟΝΟΜΙΚΗ ΠΡΟΣΦΟΡΑ</t>
  </si>
  <si>
    <t>ΑΡ. ΠΡΩΤ. ΜΕΛΕΤΗΣ 17314/14.05.2025                                                                                                                                                                                                                                                                                                ΟΙΚΟΝΟΜΙΚΗ ΠΡΟΣΦΟΡΑ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</si>
</sst>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0\ &quot;€&quot;"/>
  </numFmts>
  <fonts count="18" x14ac:knownFonts="1">
    <font>
      <sz val="11"/>
      <color theme="1"/>
      <name val="Calibri"/>
      <family val="2"/>
      <scheme val="minor"/>
    </font>
    <font>
      <b/>
      <sz val="11"/>
      <color theme="1"/>
      <name val="Calibri"/>
      <family val="2"/>
      <charset val="161"/>
      <scheme val="minor"/>
    </font>
    <font>
      <sz val="12"/>
      <color theme="1"/>
      <name val="Calibri"/>
      <family val="2"/>
      <scheme val="minor"/>
    </font>
    <font>
      <b/>
      <sz val="12"/>
      <color theme="1"/>
      <name val="Calibri"/>
      <family val="2"/>
      <scheme val="minor"/>
    </font>
    <font>
      <b/>
      <sz val="12"/>
      <color theme="1"/>
      <name val="Calibri"/>
      <family val="2"/>
      <charset val="161"/>
      <scheme val="minor"/>
    </font>
    <font>
      <b/>
      <sz val="12"/>
      <name val="Calibri"/>
      <family val="2"/>
      <charset val="161"/>
      <scheme val="minor"/>
    </font>
    <font>
      <b/>
      <sz val="10"/>
      <color theme="1"/>
      <name val="Calibri"/>
      <family val="2"/>
      <charset val="161"/>
      <scheme val="minor"/>
    </font>
    <font>
      <b/>
      <sz val="12"/>
      <name val="Calibri"/>
      <family val="2"/>
      <scheme val="minor"/>
    </font>
    <font>
      <b/>
      <sz val="10"/>
      <color theme="1"/>
      <name val="Calibri"/>
      <family val="2"/>
      <scheme val="minor"/>
    </font>
    <font>
      <b/>
      <sz val="12"/>
      <color rgb="FF000000"/>
      <name val="Calibri"/>
      <family val="2"/>
      <charset val="161"/>
      <scheme val="minor"/>
    </font>
    <font>
      <b/>
      <sz val="9"/>
      <name val="Verdana"/>
      <family val="2"/>
      <charset val="161"/>
    </font>
    <font>
      <b/>
      <sz val="12"/>
      <name val="Calibri"/>
      <family val="2"/>
      <charset val="161"/>
    </font>
    <font>
      <b/>
      <sz val="18"/>
      <color theme="1"/>
      <name val="Calibri"/>
      <family val="2"/>
      <charset val="161"/>
      <scheme val="minor"/>
    </font>
    <font>
      <b/>
      <sz val="16"/>
      <color theme="1"/>
      <name val="Calibri"/>
      <family val="2"/>
      <scheme val="minor"/>
    </font>
    <font>
      <sz val="16"/>
      <color theme="1"/>
      <name val="Calibri"/>
      <family val="2"/>
      <scheme val="minor"/>
    </font>
    <font>
      <b/>
      <sz val="16"/>
      <color rgb="FF000000"/>
      <name val="Calibri"/>
      <family val="2"/>
      <scheme val="minor"/>
    </font>
    <font>
      <b/>
      <sz val="16"/>
      <name val="Calibri"/>
      <family val="2"/>
      <charset val="161"/>
      <scheme val="minor"/>
    </font>
    <font>
      <sz val="11"/>
      <name val="Calibri"/>
      <family val="2"/>
      <scheme val="minor"/>
    </font>
  </fonts>
  <fills count="4">
    <fill>
      <patternFill patternType="none"/>
    </fill>
    <fill>
      <patternFill patternType="gray125"/>
    </fill>
    <fill>
      <patternFill patternType="solid">
        <fgColor rgb="FFFFCCFF"/>
        <bgColor indexed="64"/>
      </patternFill>
    </fill>
    <fill>
      <patternFill patternType="solid">
        <fgColor rgb="FFFFFFFF"/>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rgb="FF9900CC"/>
      </top>
      <bottom style="double">
        <color rgb="FF9900CC"/>
      </bottom>
      <diagonal/>
    </border>
    <border>
      <left/>
      <right style="double">
        <color rgb="FF9900CC"/>
      </right>
      <top style="double">
        <color rgb="FF9900CC"/>
      </top>
      <bottom style="double">
        <color rgb="FF9900CC"/>
      </bottom>
      <diagonal/>
    </border>
    <border>
      <left style="double">
        <color rgb="FF9900CC"/>
      </left>
      <right/>
      <top style="double">
        <color rgb="FF9900CC"/>
      </top>
      <bottom style="double">
        <color rgb="FF9900CC"/>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07">
    <xf numFmtId="0" fontId="0" fillId="0" borderId="0" xfId="0"/>
    <xf numFmtId="0" fontId="2" fillId="0" borderId="0" xfId="0" applyFont="1"/>
    <xf numFmtId="0" fontId="3" fillId="0" borderId="0" xfId="0" applyFont="1" applyAlignment="1">
      <alignment horizontal="left"/>
    </xf>
    <xf numFmtId="0" fontId="3" fillId="0" borderId="0" xfId="0" applyFont="1"/>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164" fontId="3" fillId="0" borderId="1" xfId="0" applyNumberFormat="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164" fontId="3" fillId="0" borderId="2" xfId="0" applyNumberFormat="1" applyFont="1" applyBorder="1" applyAlignment="1">
      <alignment horizontal="center" vertical="center"/>
    </xf>
    <xf numFmtId="164" fontId="3" fillId="0" borderId="0" xfId="0" applyNumberFormat="1" applyFont="1" applyAlignment="1">
      <alignment horizontal="center" vertical="center"/>
    </xf>
    <xf numFmtId="3"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3" fontId="4" fillId="0" borderId="1" xfId="0" applyNumberFormat="1" applyFont="1" applyBorder="1" applyAlignment="1">
      <alignment horizontal="center" vertical="center"/>
    </xf>
    <xf numFmtId="3" fontId="3" fillId="0" borderId="0" xfId="0" applyNumberFormat="1" applyFont="1" applyAlignment="1">
      <alignment horizontal="center" vertical="center"/>
    </xf>
    <xf numFmtId="0" fontId="2" fillId="0" borderId="1" xfId="0" applyFont="1" applyBorder="1"/>
    <xf numFmtId="0" fontId="7" fillId="0" borderId="1" xfId="0" applyFont="1" applyBorder="1" applyAlignment="1">
      <alignment horizontal="center" vertical="center"/>
    </xf>
    <xf numFmtId="0" fontId="7"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3" fillId="2" borderId="7" xfId="0" applyFont="1" applyFill="1" applyBorder="1" applyAlignment="1">
      <alignment horizontal="center" vertical="center"/>
    </xf>
    <xf numFmtId="0" fontId="3" fillId="0" borderId="0" xfId="0" applyFont="1" applyAlignment="1">
      <alignment horizontal="left"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3" fillId="0" borderId="1" xfId="0" applyNumberFormat="1" applyFont="1" applyBorder="1"/>
    <xf numFmtId="0" fontId="5" fillId="0" borderId="1" xfId="0" applyFont="1" applyBorder="1" applyAlignment="1">
      <alignment horizontal="left" vertical="center"/>
    </xf>
    <xf numFmtId="3" fontId="7" fillId="0" borderId="1" xfId="0" applyNumberFormat="1" applyFont="1" applyBorder="1" applyAlignment="1">
      <alignment horizontal="center" vertical="center"/>
    </xf>
    <xf numFmtId="0" fontId="1" fillId="0" borderId="0" xfId="0" applyFont="1" applyAlignment="1">
      <alignment horizontal="center"/>
    </xf>
    <xf numFmtId="0" fontId="3" fillId="0" borderId="1" xfId="0" applyFont="1" applyBorder="1" applyAlignment="1">
      <alignment vertical="center" wrapText="1"/>
    </xf>
    <xf numFmtId="0" fontId="2" fillId="0" borderId="0" xfId="0" applyFont="1" applyAlignment="1">
      <alignment horizontal="center"/>
    </xf>
    <xf numFmtId="0" fontId="3" fillId="0" borderId="0" xfId="0" applyFont="1" applyAlignment="1">
      <alignment vertical="center"/>
    </xf>
    <xf numFmtId="0" fontId="3" fillId="0" borderId="1" xfId="0" applyFont="1" applyBorder="1" applyAlignment="1">
      <alignment vertical="center"/>
    </xf>
    <xf numFmtId="0" fontId="1" fillId="0" borderId="1" xfId="0" applyFont="1" applyBorder="1" applyAlignment="1">
      <alignment horizontal="center" vertical="center"/>
    </xf>
    <xf numFmtId="0" fontId="3" fillId="2" borderId="15"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center" wrapText="1"/>
    </xf>
    <xf numFmtId="0" fontId="5" fillId="3"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4" fillId="0" borderId="1" xfId="0" applyNumberFormat="1" applyFont="1" applyBorder="1" applyAlignment="1">
      <alignment horizontal="center" vertical="center"/>
    </xf>
    <xf numFmtId="0" fontId="5" fillId="3"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11" fillId="0" borderId="1" xfId="0" applyFont="1" applyBorder="1" applyAlignment="1">
      <alignment horizontal="center" wrapText="1"/>
    </xf>
    <xf numFmtId="0" fontId="12" fillId="0" borderId="0" xfId="0" applyFont="1"/>
    <xf numFmtId="0" fontId="4"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15" fillId="0" borderId="0" xfId="0" applyFont="1" applyAlignment="1">
      <alignment horizontal="center" vertical="center"/>
    </xf>
    <xf numFmtId="0" fontId="5" fillId="0" borderId="1" xfId="0" applyFont="1" applyBorder="1" applyAlignment="1">
      <alignment horizontal="center" vertical="center" wrapText="1"/>
    </xf>
    <xf numFmtId="165" fontId="2" fillId="0" borderId="0" xfId="0" applyNumberFormat="1" applyFont="1" applyAlignment="1">
      <alignment horizontal="center" vertical="center"/>
    </xf>
    <xf numFmtId="165" fontId="3" fillId="0" borderId="0" xfId="0" applyNumberFormat="1"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0" borderId="5"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xf>
    <xf numFmtId="0" fontId="0" fillId="0" borderId="0" xfId="0"/>
    <xf numFmtId="0" fontId="3" fillId="0" borderId="6" xfId="0" applyFont="1" applyBorder="1" applyAlignment="1">
      <alignment horizontal="center" vertical="center"/>
    </xf>
    <xf numFmtId="0" fontId="0" fillId="0" borderId="6" xfId="0" applyBorder="1"/>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8" xfId="0" applyFont="1" applyBorder="1"/>
    <xf numFmtId="0" fontId="3" fillId="0" borderId="1" xfId="0" applyFont="1" applyBorder="1"/>
    <xf numFmtId="0" fontId="2" fillId="0" borderId="7" xfId="0" applyFont="1" applyBorder="1"/>
    <xf numFmtId="0" fontId="1" fillId="0" borderId="0" xfId="0" applyFont="1" applyAlignment="1">
      <alignment horizont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0" fillId="0" borderId="4" xfId="0" applyBorder="1"/>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xf>
    <xf numFmtId="0" fontId="3" fillId="0" borderId="0" xfId="0" applyFont="1" applyAlignment="1">
      <alignment horizontal="center" vertical="center" wrapText="1"/>
    </xf>
    <xf numFmtId="0" fontId="0" fillId="0" borderId="0" xfId="0" applyAlignment="1">
      <alignment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3" fillId="0" borderId="0" xfId="0" applyFont="1" applyAlignment="1">
      <alignment horizontal="left" vertical="center"/>
    </xf>
    <xf numFmtId="0" fontId="0" fillId="0" borderId="6" xfId="0" applyBorder="1" applyAlignment="1">
      <alignment horizontal="center"/>
    </xf>
    <xf numFmtId="0" fontId="3" fillId="0" borderId="0" xfId="0" applyFont="1" applyAlignment="1">
      <alignment horizont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7" fillId="0" borderId="0" xfId="0" applyFont="1" applyAlignment="1">
      <alignment horizontal="center" vertical="center" wrapText="1"/>
    </xf>
    <xf numFmtId="0" fontId="0" fillId="0" borderId="0" xfId="0" applyAlignment="1">
      <alignment horizontal="center" vertical="center"/>
    </xf>
    <xf numFmtId="0" fontId="10" fillId="0" borderId="15" xfId="0" applyFont="1" applyBorder="1" applyAlignment="1">
      <alignment horizontal="center" vertical="center" wrapText="1"/>
    </xf>
    <xf numFmtId="0" fontId="0" fillId="0" borderId="2" xfId="0" applyBorder="1" applyAlignment="1">
      <alignment horizontal="center" vertical="center" wrapText="1"/>
    </xf>
    <xf numFmtId="0" fontId="17" fillId="0" borderId="0" xfId="0" applyFont="1" applyAlignment="1">
      <alignment wrapText="1"/>
    </xf>
    <xf numFmtId="0" fontId="0" fillId="0" borderId="4" xfId="0" applyBorder="1" applyAlignment="1">
      <alignment vertical="center"/>
    </xf>
  </cellXfs>
  <cellStyles count="1">
    <cellStyle name="Κανονικό" xfId="0" builtinId="0"/>
  </cellStyles>
  <dxfs count="0"/>
  <tableStyles count="0" defaultTableStyle="TableStyleMedium2" defaultPivotStyle="PivotStyleMedium9"/>
  <colors>
    <mruColors>
      <color rgb="FF9900CC"/>
      <color rgb="FFFF99FF"/>
      <color rgb="FFFFCCFF"/>
      <color rgb="FFE0C1FF"/>
      <color rgb="FFD5ABFF"/>
      <color rgb="FFBC79FF"/>
      <color rgb="FFFF6699"/>
      <color rgb="FFF6BA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7"/>
  <sheetViews>
    <sheetView workbookViewId="0">
      <selection activeCell="A4" sqref="A4:O4"/>
    </sheetView>
  </sheetViews>
  <sheetFormatPr defaultRowHeight="23.25" x14ac:dyDescent="0.35"/>
  <cols>
    <col min="1" max="16384" width="9.140625" style="51"/>
  </cols>
  <sheetData>
    <row r="1" spans="1:17" ht="30" customHeight="1" thickBot="1" x14ac:dyDescent="0.4"/>
    <row r="2" spans="1:17" ht="30" customHeight="1" thickTop="1" thickBot="1" x14ac:dyDescent="0.4">
      <c r="A2" s="62" t="s">
        <v>229</v>
      </c>
      <c r="B2" s="63"/>
      <c r="C2" s="63"/>
      <c r="D2" s="63"/>
      <c r="E2" s="63"/>
      <c r="F2" s="63"/>
      <c r="G2" s="63"/>
      <c r="H2" s="63"/>
      <c r="I2" s="63"/>
      <c r="J2" s="63"/>
      <c r="K2" s="63"/>
      <c r="L2" s="63"/>
      <c r="M2" s="63"/>
      <c r="N2" s="63"/>
      <c r="O2" s="64"/>
    </row>
    <row r="3" spans="1:17" ht="30" customHeight="1" thickTop="1" x14ac:dyDescent="0.35">
      <c r="A3" s="54"/>
      <c r="B3" s="54"/>
      <c r="C3" s="54"/>
      <c r="D3" s="54"/>
      <c r="E3" s="54"/>
      <c r="F3" s="54"/>
      <c r="G3" s="54"/>
      <c r="H3" s="54"/>
      <c r="I3" s="54"/>
      <c r="J3" s="54"/>
      <c r="K3" s="54"/>
      <c r="L3" s="54"/>
      <c r="M3" s="54"/>
      <c r="N3" s="54"/>
      <c r="O3" s="54"/>
      <c r="Q3" s="52"/>
    </row>
    <row r="4" spans="1:17" ht="30" customHeight="1" x14ac:dyDescent="0.35">
      <c r="A4" s="65" t="s">
        <v>246</v>
      </c>
      <c r="B4" s="65"/>
      <c r="C4" s="65"/>
      <c r="D4" s="65"/>
      <c r="E4" s="65"/>
      <c r="F4" s="65"/>
      <c r="G4" s="65"/>
      <c r="H4" s="65"/>
      <c r="I4" s="65"/>
      <c r="J4" s="65"/>
      <c r="K4" s="65"/>
      <c r="L4" s="65"/>
      <c r="M4" s="65"/>
      <c r="N4" s="65"/>
      <c r="O4" s="65"/>
      <c r="Q4" s="52"/>
    </row>
    <row r="5" spans="1:17" ht="30" customHeight="1" x14ac:dyDescent="0.35">
      <c r="A5" s="54"/>
      <c r="B5" s="54"/>
      <c r="C5" s="54"/>
      <c r="D5" s="54"/>
      <c r="E5" s="54"/>
      <c r="F5" s="54"/>
      <c r="G5" s="54"/>
      <c r="H5" s="54"/>
      <c r="I5" s="54"/>
      <c r="J5" s="54"/>
      <c r="K5" s="54"/>
      <c r="L5" s="54"/>
      <c r="M5" s="54"/>
      <c r="N5" s="54"/>
      <c r="O5" s="54"/>
      <c r="Q5" s="52"/>
    </row>
    <row r="6" spans="1:17" ht="30" customHeight="1" x14ac:dyDescent="0.35">
      <c r="A6" s="59" t="s">
        <v>230</v>
      </c>
      <c r="B6" s="59"/>
      <c r="C6" s="59"/>
      <c r="D6" s="59"/>
      <c r="E6" s="59"/>
      <c r="F6" s="59"/>
      <c r="G6" s="59"/>
      <c r="H6" s="59"/>
      <c r="I6" s="59"/>
      <c r="J6" s="59"/>
      <c r="K6" s="59"/>
      <c r="L6" s="59"/>
      <c r="M6" s="59"/>
      <c r="N6" s="59"/>
      <c r="O6" s="59"/>
      <c r="Q6" s="52"/>
    </row>
    <row r="7" spans="1:17" ht="30" customHeight="1" x14ac:dyDescent="0.35">
      <c r="A7" s="59" t="s">
        <v>233</v>
      </c>
      <c r="B7" s="59"/>
      <c r="C7" s="59"/>
      <c r="D7" s="59"/>
      <c r="E7" s="59"/>
      <c r="F7" s="59"/>
      <c r="G7" s="59"/>
      <c r="H7" s="59"/>
      <c r="I7" s="59"/>
      <c r="J7" s="59"/>
      <c r="K7" s="59"/>
      <c r="L7" s="59"/>
      <c r="M7" s="59"/>
      <c r="N7" s="59"/>
      <c r="O7" s="59"/>
      <c r="Q7" s="53"/>
    </row>
    <row r="8" spans="1:17" ht="30" customHeight="1" x14ac:dyDescent="0.35">
      <c r="A8" s="59" t="s">
        <v>234</v>
      </c>
      <c r="B8" s="59"/>
      <c r="C8" s="59"/>
      <c r="D8" s="59"/>
      <c r="E8" s="59"/>
      <c r="F8" s="59"/>
      <c r="G8" s="59"/>
      <c r="H8" s="59"/>
      <c r="I8" s="59"/>
      <c r="J8" s="59"/>
      <c r="K8" s="59"/>
      <c r="L8" s="59"/>
      <c r="M8" s="59"/>
      <c r="N8" s="59"/>
      <c r="O8" s="59"/>
    </row>
    <row r="9" spans="1:17" ht="30" customHeight="1" x14ac:dyDescent="0.35">
      <c r="A9" s="59" t="s">
        <v>235</v>
      </c>
      <c r="B9" s="59"/>
      <c r="C9" s="59"/>
      <c r="D9" s="59"/>
      <c r="E9" s="59"/>
      <c r="F9" s="59"/>
      <c r="G9" s="59"/>
      <c r="H9" s="59"/>
      <c r="I9" s="59"/>
      <c r="J9" s="59"/>
      <c r="K9" s="59"/>
      <c r="L9" s="59"/>
      <c r="M9" s="59"/>
      <c r="N9" s="59"/>
      <c r="O9" s="59"/>
    </row>
    <row r="10" spans="1:17" ht="30" customHeight="1" x14ac:dyDescent="0.35">
      <c r="A10" s="59" t="s">
        <v>231</v>
      </c>
      <c r="B10" s="59"/>
      <c r="C10" s="59"/>
      <c r="D10" s="59"/>
      <c r="E10" s="59"/>
      <c r="F10" s="59"/>
      <c r="G10" s="59"/>
      <c r="H10" s="59"/>
      <c r="I10" s="59"/>
      <c r="J10" s="59"/>
      <c r="K10" s="59"/>
      <c r="L10" s="59"/>
      <c r="M10" s="59"/>
      <c r="N10" s="59"/>
      <c r="O10" s="59"/>
    </row>
    <row r="11" spans="1:17" ht="30" customHeight="1" x14ac:dyDescent="0.35">
      <c r="A11" s="55"/>
      <c r="B11" s="54"/>
      <c r="C11" s="54"/>
      <c r="D11" s="54"/>
      <c r="E11" s="54"/>
      <c r="F11" s="54"/>
      <c r="G11" s="54"/>
      <c r="H11" s="54"/>
      <c r="I11" s="54"/>
      <c r="J11" s="54"/>
      <c r="K11" s="54"/>
      <c r="L11" s="54"/>
      <c r="M11" s="54"/>
      <c r="N11" s="54"/>
      <c r="O11" s="54"/>
    </row>
    <row r="12" spans="1:17" ht="30" customHeight="1" x14ac:dyDescent="0.35">
      <c r="A12" s="59" t="s">
        <v>237</v>
      </c>
      <c r="B12" s="60"/>
      <c r="C12" s="60"/>
      <c r="D12" s="60"/>
      <c r="E12" s="60"/>
      <c r="F12" s="60"/>
      <c r="G12" s="60"/>
      <c r="H12" s="60"/>
      <c r="I12" s="60"/>
      <c r="J12" s="60"/>
      <c r="K12" s="60"/>
      <c r="L12" s="60"/>
      <c r="M12" s="60"/>
      <c r="N12" s="60"/>
      <c r="O12" s="60"/>
    </row>
    <row r="13" spans="1:17" ht="30" customHeight="1" x14ac:dyDescent="0.35">
      <c r="A13" s="61" t="s">
        <v>236</v>
      </c>
      <c r="B13" s="60"/>
      <c r="C13" s="60"/>
      <c r="D13" s="60"/>
      <c r="E13" s="60"/>
      <c r="F13" s="60"/>
      <c r="G13" s="60"/>
      <c r="H13" s="60"/>
      <c r="I13" s="60"/>
      <c r="J13" s="60"/>
      <c r="K13" s="60"/>
      <c r="L13" s="60"/>
      <c r="M13" s="60"/>
      <c r="N13" s="60"/>
      <c r="O13" s="60"/>
    </row>
    <row r="14" spans="1:17" ht="30" customHeight="1" x14ac:dyDescent="0.35">
      <c r="A14" s="59" t="s">
        <v>232</v>
      </c>
      <c r="B14" s="60"/>
      <c r="C14" s="60"/>
      <c r="D14" s="60"/>
      <c r="E14" s="60"/>
      <c r="F14" s="60"/>
      <c r="G14" s="60"/>
      <c r="H14" s="60"/>
      <c r="I14" s="60"/>
      <c r="J14" s="60"/>
      <c r="K14" s="60"/>
      <c r="L14" s="60"/>
      <c r="M14" s="60"/>
      <c r="N14" s="60"/>
      <c r="O14" s="60"/>
    </row>
    <row r="15" spans="1:17" ht="30" customHeight="1" x14ac:dyDescent="0.35">
      <c r="A15" s="54"/>
      <c r="B15" s="54"/>
      <c r="C15" s="54"/>
      <c r="D15" s="54"/>
      <c r="E15" s="54"/>
      <c r="F15" s="54"/>
      <c r="G15" s="54"/>
      <c r="H15" s="54"/>
      <c r="I15" s="54"/>
      <c r="J15" s="54"/>
      <c r="K15" s="54"/>
      <c r="L15" s="54"/>
      <c r="M15" s="54"/>
      <c r="N15" s="54"/>
      <c r="O15" s="54"/>
    </row>
    <row r="16" spans="1:17" ht="30" customHeight="1" x14ac:dyDescent="0.35">
      <c r="A16" s="59" t="s">
        <v>242</v>
      </c>
      <c r="B16" s="60"/>
      <c r="C16" s="60"/>
      <c r="D16" s="60"/>
      <c r="E16" s="60"/>
      <c r="F16" s="60"/>
      <c r="G16" s="60"/>
      <c r="H16" s="60"/>
      <c r="I16" s="60"/>
      <c r="J16" s="60"/>
      <c r="K16" s="60"/>
      <c r="L16" s="60"/>
      <c r="M16" s="60"/>
      <c r="N16" s="60"/>
      <c r="O16" s="60"/>
    </row>
    <row r="17" ht="30" customHeight="1" x14ac:dyDescent="0.35"/>
    <row r="18" ht="30" customHeight="1" x14ac:dyDescent="0.35"/>
    <row r="19" ht="30" customHeight="1" x14ac:dyDescent="0.35"/>
    <row r="20" ht="30" customHeight="1" x14ac:dyDescent="0.35"/>
    <row r="21" ht="30" customHeight="1" x14ac:dyDescent="0.35"/>
    <row r="22" ht="30" customHeight="1" x14ac:dyDescent="0.35"/>
    <row r="23" ht="30" customHeight="1" x14ac:dyDescent="0.35"/>
    <row r="24" ht="30" customHeight="1" x14ac:dyDescent="0.35"/>
    <row r="25" ht="30" customHeight="1" x14ac:dyDescent="0.35"/>
    <row r="26" ht="30" customHeight="1" x14ac:dyDescent="0.35"/>
    <row r="27" ht="30" customHeight="1" x14ac:dyDescent="0.35"/>
    <row r="28" ht="30" customHeight="1" x14ac:dyDescent="0.35"/>
    <row r="29" ht="30" customHeight="1" x14ac:dyDescent="0.35"/>
    <row r="30" ht="30" customHeight="1" x14ac:dyDescent="0.35"/>
    <row r="31" ht="30" customHeight="1" x14ac:dyDescent="0.35"/>
    <row r="32" ht="30" customHeight="1" x14ac:dyDescent="0.35"/>
    <row r="33" ht="30" customHeight="1" x14ac:dyDescent="0.35"/>
    <row r="34" ht="30" customHeight="1" x14ac:dyDescent="0.35"/>
    <row r="35" ht="30" customHeight="1" x14ac:dyDescent="0.35"/>
    <row r="36" ht="30" customHeight="1" x14ac:dyDescent="0.35"/>
    <row r="37" ht="30" customHeight="1" x14ac:dyDescent="0.35"/>
    <row r="38" ht="30" customHeight="1" x14ac:dyDescent="0.35"/>
    <row r="39" ht="30" customHeight="1" x14ac:dyDescent="0.35"/>
    <row r="40" ht="30" customHeight="1" x14ac:dyDescent="0.35"/>
    <row r="41" ht="30" customHeight="1" x14ac:dyDescent="0.35"/>
    <row r="42" ht="30" customHeight="1" x14ac:dyDescent="0.35"/>
    <row r="43" ht="30" customHeight="1" x14ac:dyDescent="0.35"/>
    <row r="44" ht="30" customHeight="1" x14ac:dyDescent="0.35"/>
    <row r="45" ht="30" customHeight="1" x14ac:dyDescent="0.35"/>
    <row r="46" ht="30" customHeight="1" x14ac:dyDescent="0.35"/>
    <row r="47" ht="30" customHeight="1" x14ac:dyDescent="0.35"/>
    <row r="48" ht="30" customHeight="1" x14ac:dyDescent="0.35"/>
    <row r="49" ht="30" customHeight="1" x14ac:dyDescent="0.35"/>
    <row r="50" ht="30" customHeight="1" x14ac:dyDescent="0.35"/>
    <row r="51" ht="30" customHeight="1" x14ac:dyDescent="0.35"/>
    <row r="52" ht="30" customHeight="1" x14ac:dyDescent="0.35"/>
    <row r="53" ht="30" customHeight="1" x14ac:dyDescent="0.35"/>
    <row r="54" ht="30" customHeight="1" x14ac:dyDescent="0.35"/>
    <row r="55" ht="30" customHeight="1" x14ac:dyDescent="0.35"/>
    <row r="56" ht="30" customHeight="1" x14ac:dyDescent="0.35"/>
    <row r="57" ht="30" customHeight="1" x14ac:dyDescent="0.35"/>
    <row r="58" ht="30" customHeight="1" x14ac:dyDescent="0.35"/>
    <row r="59" ht="30" customHeight="1" x14ac:dyDescent="0.35"/>
    <row r="60" ht="30" customHeight="1" x14ac:dyDescent="0.35"/>
    <row r="61" ht="30" customHeight="1" x14ac:dyDescent="0.35"/>
    <row r="62" ht="30" customHeight="1" x14ac:dyDescent="0.35"/>
    <row r="63" ht="30" customHeight="1" x14ac:dyDescent="0.35"/>
    <row r="64" ht="30" customHeight="1" x14ac:dyDescent="0.35"/>
    <row r="65" ht="30" customHeight="1" x14ac:dyDescent="0.35"/>
    <row r="66" ht="30" customHeight="1" x14ac:dyDescent="0.35"/>
    <row r="67" ht="30" customHeight="1" x14ac:dyDescent="0.35"/>
    <row r="68" ht="30" customHeight="1" x14ac:dyDescent="0.35"/>
    <row r="69" ht="30" customHeight="1" x14ac:dyDescent="0.35"/>
    <row r="70" ht="30" customHeight="1" x14ac:dyDescent="0.35"/>
    <row r="71" ht="30" customHeight="1" x14ac:dyDescent="0.35"/>
    <row r="72" ht="30" customHeight="1" x14ac:dyDescent="0.35"/>
    <row r="73" ht="30" customHeight="1" x14ac:dyDescent="0.35"/>
    <row r="74" ht="30" customHeight="1" x14ac:dyDescent="0.35"/>
    <row r="75" ht="30" customHeight="1" x14ac:dyDescent="0.35"/>
    <row r="76" ht="30" customHeight="1" x14ac:dyDescent="0.35"/>
    <row r="77" ht="30" customHeight="1" x14ac:dyDescent="0.35"/>
    <row r="78" ht="30" customHeight="1" x14ac:dyDescent="0.35"/>
    <row r="79" ht="30" customHeight="1" x14ac:dyDescent="0.35"/>
    <row r="80" ht="30" customHeight="1" x14ac:dyDescent="0.35"/>
    <row r="81" ht="30" customHeight="1" x14ac:dyDescent="0.35"/>
    <row r="82" ht="30" customHeight="1" x14ac:dyDescent="0.35"/>
    <row r="83" ht="30" customHeight="1" x14ac:dyDescent="0.35"/>
    <row r="84" ht="30" customHeight="1" x14ac:dyDescent="0.35"/>
    <row r="85" ht="30" customHeight="1" x14ac:dyDescent="0.35"/>
    <row r="86" ht="30" customHeight="1" x14ac:dyDescent="0.35"/>
    <row r="87" ht="30" customHeight="1" x14ac:dyDescent="0.35"/>
    <row r="88" ht="30" customHeight="1" x14ac:dyDescent="0.35"/>
    <row r="89" ht="30" customHeight="1" x14ac:dyDescent="0.35"/>
    <row r="90" ht="30" customHeight="1" x14ac:dyDescent="0.35"/>
    <row r="91" ht="30" customHeight="1" x14ac:dyDescent="0.35"/>
    <row r="92" ht="30" customHeight="1" x14ac:dyDescent="0.35"/>
    <row r="93" ht="30" customHeight="1" x14ac:dyDescent="0.35"/>
    <row r="94" ht="30" customHeight="1" x14ac:dyDescent="0.35"/>
    <row r="95" ht="30" customHeight="1" x14ac:dyDescent="0.35"/>
    <row r="96" ht="30" customHeight="1" x14ac:dyDescent="0.35"/>
    <row r="97" ht="30" customHeight="1" x14ac:dyDescent="0.35"/>
    <row r="98" ht="30" customHeight="1" x14ac:dyDescent="0.35"/>
    <row r="99" ht="30" customHeight="1" x14ac:dyDescent="0.35"/>
    <row r="100" ht="20.100000000000001" customHeight="1" x14ac:dyDescent="0.35"/>
    <row r="101" ht="20.100000000000001" customHeight="1" x14ac:dyDescent="0.35"/>
    <row r="102" ht="20.100000000000001" customHeight="1" x14ac:dyDescent="0.35"/>
    <row r="103" ht="20.100000000000001" customHeight="1" x14ac:dyDescent="0.35"/>
    <row r="104" ht="20.100000000000001" customHeight="1" x14ac:dyDescent="0.35"/>
    <row r="105" ht="20.100000000000001" customHeight="1" x14ac:dyDescent="0.35"/>
    <row r="106" ht="20.100000000000001" customHeight="1" x14ac:dyDescent="0.35"/>
    <row r="107" ht="20.100000000000001" customHeight="1" x14ac:dyDescent="0.35"/>
    <row r="108" ht="20.100000000000001" customHeight="1" x14ac:dyDescent="0.35"/>
    <row r="109" ht="20.100000000000001" customHeight="1" x14ac:dyDescent="0.35"/>
    <row r="110" ht="20.100000000000001" customHeight="1" x14ac:dyDescent="0.35"/>
    <row r="111" ht="20.100000000000001" customHeight="1" x14ac:dyDescent="0.35"/>
    <row r="112" ht="20.100000000000001" customHeight="1" x14ac:dyDescent="0.35"/>
    <row r="113" ht="20.100000000000001" customHeight="1" x14ac:dyDescent="0.35"/>
    <row r="114" ht="20.100000000000001" customHeight="1" x14ac:dyDescent="0.35"/>
    <row r="115" ht="20.100000000000001" customHeight="1" x14ac:dyDescent="0.35"/>
    <row r="116" ht="20.100000000000001" customHeight="1" x14ac:dyDescent="0.35"/>
    <row r="117" ht="20.100000000000001" customHeight="1" x14ac:dyDescent="0.35"/>
    <row r="118" ht="20.100000000000001" customHeight="1" x14ac:dyDescent="0.35"/>
    <row r="119" ht="20.100000000000001" customHeight="1" x14ac:dyDescent="0.35"/>
    <row r="120" ht="20.100000000000001" customHeight="1" x14ac:dyDescent="0.35"/>
    <row r="121" ht="20.100000000000001" customHeight="1" x14ac:dyDescent="0.35"/>
    <row r="122" ht="20.100000000000001" customHeight="1" x14ac:dyDescent="0.35"/>
    <row r="123" ht="20.100000000000001" customHeight="1" x14ac:dyDescent="0.35"/>
    <row r="124" ht="20.100000000000001" customHeight="1" x14ac:dyDescent="0.35"/>
    <row r="125" ht="20.100000000000001" customHeight="1" x14ac:dyDescent="0.35"/>
    <row r="126" ht="20.100000000000001" customHeight="1" x14ac:dyDescent="0.35"/>
    <row r="127" ht="20.100000000000001" customHeight="1" x14ac:dyDescent="0.35"/>
    <row r="128" ht="20.100000000000001" customHeight="1" x14ac:dyDescent="0.35"/>
    <row r="129" ht="20.100000000000001" customHeight="1" x14ac:dyDescent="0.35"/>
    <row r="130" ht="20.100000000000001" customHeight="1" x14ac:dyDescent="0.35"/>
    <row r="131" ht="20.100000000000001" customHeight="1" x14ac:dyDescent="0.35"/>
    <row r="132" ht="20.100000000000001" customHeight="1" x14ac:dyDescent="0.35"/>
    <row r="133" ht="20.100000000000001" customHeight="1" x14ac:dyDescent="0.35"/>
    <row r="134" ht="20.100000000000001" customHeight="1" x14ac:dyDescent="0.35"/>
    <row r="135" ht="20.100000000000001" customHeight="1" x14ac:dyDescent="0.35"/>
    <row r="136" ht="20.100000000000001" customHeight="1" x14ac:dyDescent="0.35"/>
    <row r="137" ht="20.100000000000001" customHeight="1" x14ac:dyDescent="0.35"/>
    <row r="138" ht="20.100000000000001" customHeight="1" x14ac:dyDescent="0.35"/>
    <row r="139" ht="20.100000000000001" customHeight="1" x14ac:dyDescent="0.35"/>
    <row r="140" ht="20.100000000000001" customHeight="1" x14ac:dyDescent="0.35"/>
    <row r="141" ht="20.100000000000001" customHeight="1" x14ac:dyDescent="0.35"/>
    <row r="142" ht="20.100000000000001" customHeight="1" x14ac:dyDescent="0.35"/>
    <row r="143" ht="20.100000000000001" customHeight="1" x14ac:dyDescent="0.35"/>
    <row r="144" ht="20.100000000000001" customHeight="1" x14ac:dyDescent="0.35"/>
    <row r="145" ht="20.100000000000001" customHeight="1" x14ac:dyDescent="0.35"/>
    <row r="146" ht="20.100000000000001" customHeight="1" x14ac:dyDescent="0.35"/>
    <row r="147" ht="20.100000000000001" customHeight="1" x14ac:dyDescent="0.35"/>
    <row r="148" ht="20.100000000000001" customHeight="1" x14ac:dyDescent="0.35"/>
    <row r="149" ht="20.100000000000001" customHeight="1" x14ac:dyDescent="0.35"/>
    <row r="150" ht="20.100000000000001" customHeight="1" x14ac:dyDescent="0.35"/>
    <row r="151" ht="20.100000000000001" customHeight="1" x14ac:dyDescent="0.35"/>
    <row r="152" ht="20.100000000000001" customHeight="1" x14ac:dyDescent="0.35"/>
    <row r="153" ht="20.100000000000001" customHeight="1" x14ac:dyDescent="0.35"/>
    <row r="154" ht="20.100000000000001" customHeight="1" x14ac:dyDescent="0.35"/>
    <row r="155" ht="20.100000000000001" customHeight="1" x14ac:dyDescent="0.35"/>
    <row r="156" ht="20.100000000000001" customHeight="1" x14ac:dyDescent="0.35"/>
    <row r="157" ht="20.100000000000001" customHeight="1" x14ac:dyDescent="0.35"/>
  </sheetData>
  <mergeCells count="11">
    <mergeCell ref="A2:O2"/>
    <mergeCell ref="A4:O4"/>
    <mergeCell ref="A6:O6"/>
    <mergeCell ref="A8:O8"/>
    <mergeCell ref="A9:O9"/>
    <mergeCell ref="A7:O7"/>
    <mergeCell ref="A10:O10"/>
    <mergeCell ref="A12:O12"/>
    <mergeCell ref="A13:O13"/>
    <mergeCell ref="A14:O14"/>
    <mergeCell ref="A16:O16"/>
  </mergeCells>
  <printOptions horizontalCentered="1" verticalCentered="1"/>
  <pageMargins left="0.25" right="0.25"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zoomScaleNormal="100" workbookViewId="0">
      <selection sqref="A1:K1"/>
    </sheetView>
  </sheetViews>
  <sheetFormatPr defaultRowHeight="21.95" customHeight="1" x14ac:dyDescent="0.25"/>
  <cols>
    <col min="1" max="1" width="5.7109375" style="1" customWidth="1"/>
    <col min="2" max="2" width="46" style="2" customWidth="1"/>
    <col min="3" max="3" width="8.7109375" style="3" customWidth="1"/>
    <col min="4" max="8" width="15.7109375" style="3" customWidth="1"/>
    <col min="9" max="11" width="15.7109375" style="1" customWidth="1"/>
    <col min="12" max="13" width="9.140625" style="1"/>
    <col min="14" max="14" width="9.5703125" style="1" customWidth="1"/>
    <col min="15" max="16384" width="9.140625" style="1"/>
  </cols>
  <sheetData>
    <row r="1" spans="1:11" ht="30" customHeight="1" x14ac:dyDescent="0.25">
      <c r="A1" s="83" t="s">
        <v>247</v>
      </c>
      <c r="B1" s="86"/>
      <c r="C1" s="86"/>
      <c r="D1" s="86"/>
      <c r="E1" s="86"/>
      <c r="F1" s="86"/>
      <c r="G1" s="86"/>
      <c r="H1" s="87"/>
      <c r="I1" s="87"/>
      <c r="J1" s="87"/>
      <c r="K1" s="67"/>
    </row>
    <row r="2" spans="1:11" ht="30" customHeight="1" x14ac:dyDescent="0.25">
      <c r="A2" s="83" t="s">
        <v>243</v>
      </c>
      <c r="B2" s="84"/>
      <c r="C2" s="84"/>
      <c r="D2" s="84"/>
      <c r="E2" s="84"/>
      <c r="F2" s="84"/>
      <c r="G2" s="84"/>
      <c r="H2" s="84"/>
      <c r="I2" s="84"/>
      <c r="J2" s="85"/>
      <c r="K2" s="85"/>
    </row>
    <row r="3" spans="1:11" ht="30" customHeight="1" thickBot="1" x14ac:dyDescent="0.3"/>
    <row r="4" spans="1:11" ht="30" customHeight="1" thickTop="1" thickBot="1" x14ac:dyDescent="0.3">
      <c r="A4" s="79" t="s">
        <v>81</v>
      </c>
      <c r="B4" s="80"/>
      <c r="C4" s="80"/>
      <c r="D4" s="80"/>
      <c r="E4" s="80"/>
      <c r="F4" s="80"/>
      <c r="G4" s="80"/>
      <c r="H4" s="80"/>
      <c r="I4" s="80"/>
      <c r="J4" s="81"/>
      <c r="K4" s="82"/>
    </row>
    <row r="5" spans="1:11" ht="30" customHeight="1" thickTop="1" x14ac:dyDescent="0.25"/>
    <row r="6" spans="1:11" ht="45" customHeight="1" x14ac:dyDescent="0.25">
      <c r="B6" s="28" t="s">
        <v>244</v>
      </c>
      <c r="G6" s="68" t="s">
        <v>241</v>
      </c>
      <c r="H6" s="69"/>
      <c r="I6" s="69"/>
      <c r="J6" s="69"/>
      <c r="K6" s="69"/>
    </row>
    <row r="7" spans="1:11" ht="20.100000000000001" customHeight="1" x14ac:dyDescent="0.25">
      <c r="D7" s="5"/>
      <c r="E7" s="25"/>
      <c r="F7" s="25"/>
      <c r="G7" s="70" t="s">
        <v>59</v>
      </c>
      <c r="H7" s="71"/>
      <c r="I7" s="71"/>
      <c r="J7" s="72" t="s">
        <v>91</v>
      </c>
      <c r="K7" s="73"/>
    </row>
    <row r="8" spans="1:11" s="5" customFormat="1" ht="60" customHeight="1" x14ac:dyDescent="0.25">
      <c r="A8" s="14" t="s">
        <v>57</v>
      </c>
      <c r="B8" s="14" t="s">
        <v>0</v>
      </c>
      <c r="C8" s="14" t="s">
        <v>1</v>
      </c>
      <c r="D8" s="15" t="s">
        <v>165</v>
      </c>
      <c r="E8" s="15" t="s">
        <v>92</v>
      </c>
      <c r="F8" s="15" t="s">
        <v>227</v>
      </c>
      <c r="G8" s="15" t="s">
        <v>60</v>
      </c>
      <c r="H8" s="15" t="s">
        <v>51</v>
      </c>
      <c r="I8" s="15" t="s">
        <v>50</v>
      </c>
      <c r="J8" s="15" t="s">
        <v>51</v>
      </c>
      <c r="K8" s="15" t="s">
        <v>50</v>
      </c>
    </row>
    <row r="9" spans="1:11" s="8" customFormat="1" ht="30" customHeight="1" x14ac:dyDescent="0.25">
      <c r="A9" s="4">
        <v>1</v>
      </c>
      <c r="B9" s="6" t="s">
        <v>3</v>
      </c>
      <c r="C9" s="4" t="s">
        <v>12</v>
      </c>
      <c r="D9" s="12">
        <v>500</v>
      </c>
      <c r="E9" s="12">
        <v>370</v>
      </c>
      <c r="F9" s="12"/>
      <c r="G9" s="12">
        <f>SUM(D9:F9)</f>
        <v>870</v>
      </c>
      <c r="H9" s="7">
        <v>0.55000000000000004</v>
      </c>
      <c r="I9" s="7">
        <f>(G9*H9)</f>
        <v>478.50000000000006</v>
      </c>
      <c r="J9" s="26"/>
      <c r="K9" s="26"/>
    </row>
    <row r="10" spans="1:11" s="8" customFormat="1" ht="30" customHeight="1" x14ac:dyDescent="0.25">
      <c r="A10" s="4">
        <v>2</v>
      </c>
      <c r="B10" s="6" t="s">
        <v>4</v>
      </c>
      <c r="C10" s="4" t="s">
        <v>12</v>
      </c>
      <c r="D10" s="12">
        <v>100</v>
      </c>
      <c r="E10" s="12"/>
      <c r="F10" s="12"/>
      <c r="G10" s="12">
        <f t="shared" ref="G10:G71" si="0">SUM(D10:F10)</f>
        <v>100</v>
      </c>
      <c r="H10" s="7">
        <v>1.61</v>
      </c>
      <c r="I10" s="7">
        <f t="shared" ref="I10:I71" si="1">(G10*H10)</f>
        <v>161</v>
      </c>
      <c r="J10" s="26"/>
      <c r="K10" s="26"/>
    </row>
    <row r="11" spans="1:11" s="8" customFormat="1" ht="30" customHeight="1" x14ac:dyDescent="0.25">
      <c r="A11" s="4">
        <v>3</v>
      </c>
      <c r="B11" s="6" t="s">
        <v>5</v>
      </c>
      <c r="C11" s="4" t="s">
        <v>12</v>
      </c>
      <c r="D11" s="12">
        <v>300</v>
      </c>
      <c r="E11" s="12">
        <v>250</v>
      </c>
      <c r="F11" s="12"/>
      <c r="G11" s="12">
        <f t="shared" si="0"/>
        <v>550</v>
      </c>
      <c r="H11" s="7">
        <v>0.97</v>
      </c>
      <c r="I11" s="7">
        <f t="shared" si="1"/>
        <v>533.5</v>
      </c>
      <c r="J11" s="26"/>
      <c r="K11" s="26"/>
    </row>
    <row r="12" spans="1:11" s="8" customFormat="1" ht="30" customHeight="1" x14ac:dyDescent="0.25">
      <c r="A12" s="4">
        <v>4</v>
      </c>
      <c r="B12" s="6" t="s">
        <v>6</v>
      </c>
      <c r="C12" s="4" t="s">
        <v>12</v>
      </c>
      <c r="D12" s="12">
        <v>1200</v>
      </c>
      <c r="E12" s="12">
        <v>50</v>
      </c>
      <c r="F12" s="12"/>
      <c r="G12" s="12">
        <f t="shared" si="0"/>
        <v>1250</v>
      </c>
      <c r="H12" s="7">
        <v>0.75</v>
      </c>
      <c r="I12" s="7">
        <f t="shared" si="1"/>
        <v>937.5</v>
      </c>
      <c r="J12" s="26"/>
      <c r="K12" s="26"/>
    </row>
    <row r="13" spans="1:11" s="8" customFormat="1" ht="30" customHeight="1" x14ac:dyDescent="0.25">
      <c r="A13" s="4">
        <v>5</v>
      </c>
      <c r="B13" s="6" t="s">
        <v>7</v>
      </c>
      <c r="C13" s="4" t="s">
        <v>12</v>
      </c>
      <c r="D13" s="12">
        <v>100</v>
      </c>
      <c r="E13" s="12"/>
      <c r="F13" s="12"/>
      <c r="G13" s="12">
        <f t="shared" si="0"/>
        <v>100</v>
      </c>
      <c r="H13" s="7">
        <v>6.17</v>
      </c>
      <c r="I13" s="7">
        <f t="shared" si="1"/>
        <v>617</v>
      </c>
      <c r="J13" s="26"/>
      <c r="K13" s="26"/>
    </row>
    <row r="14" spans="1:11" s="8" customFormat="1" ht="30" customHeight="1" x14ac:dyDescent="0.25">
      <c r="A14" s="4">
        <v>6</v>
      </c>
      <c r="B14" s="16" t="s">
        <v>8</v>
      </c>
      <c r="C14" s="4" t="s">
        <v>12</v>
      </c>
      <c r="D14" s="12"/>
      <c r="E14" s="12">
        <v>30</v>
      </c>
      <c r="F14" s="12"/>
      <c r="G14" s="12">
        <f t="shared" si="0"/>
        <v>30</v>
      </c>
      <c r="H14" s="7">
        <v>1.57</v>
      </c>
      <c r="I14" s="7">
        <f t="shared" si="1"/>
        <v>47.1</v>
      </c>
      <c r="J14" s="26"/>
      <c r="K14" s="26"/>
    </row>
    <row r="15" spans="1:11" s="8" customFormat="1" ht="30" customHeight="1" x14ac:dyDescent="0.25">
      <c r="A15" s="4">
        <v>7</v>
      </c>
      <c r="B15" s="23" t="s">
        <v>94</v>
      </c>
      <c r="C15" s="4" t="s">
        <v>12</v>
      </c>
      <c r="D15" s="12"/>
      <c r="E15" s="12">
        <v>910</v>
      </c>
      <c r="F15" s="12"/>
      <c r="G15" s="12">
        <f t="shared" si="0"/>
        <v>910</v>
      </c>
      <c r="H15" s="7">
        <v>0.54</v>
      </c>
      <c r="I15" s="7">
        <f t="shared" si="1"/>
        <v>491.40000000000003</v>
      </c>
      <c r="J15" s="26"/>
      <c r="K15" s="26"/>
    </row>
    <row r="16" spans="1:11" s="8" customFormat="1" ht="30" customHeight="1" x14ac:dyDescent="0.25">
      <c r="A16" s="4">
        <v>8</v>
      </c>
      <c r="B16" s="6" t="s">
        <v>9</v>
      </c>
      <c r="C16" s="4" t="s">
        <v>12</v>
      </c>
      <c r="D16" s="12">
        <v>6000</v>
      </c>
      <c r="E16" s="12">
        <v>1200</v>
      </c>
      <c r="F16" s="12"/>
      <c r="G16" s="12">
        <f t="shared" si="0"/>
        <v>7200</v>
      </c>
      <c r="H16" s="7">
        <v>0.23</v>
      </c>
      <c r="I16" s="7">
        <f t="shared" si="1"/>
        <v>1656</v>
      </c>
      <c r="J16" s="26"/>
      <c r="K16" s="26"/>
    </row>
    <row r="17" spans="1:11" s="8" customFormat="1" ht="30" customHeight="1" x14ac:dyDescent="0.25">
      <c r="A17" s="4">
        <v>9</v>
      </c>
      <c r="B17" s="6" t="s">
        <v>10</v>
      </c>
      <c r="C17" s="4" t="s">
        <v>12</v>
      </c>
      <c r="D17" s="12">
        <v>200</v>
      </c>
      <c r="E17" s="12">
        <v>15</v>
      </c>
      <c r="F17" s="12"/>
      <c r="G17" s="12">
        <f t="shared" si="0"/>
        <v>215</v>
      </c>
      <c r="H17" s="7">
        <v>4.88</v>
      </c>
      <c r="I17" s="7">
        <f t="shared" si="1"/>
        <v>1049.2</v>
      </c>
      <c r="J17" s="26"/>
      <c r="K17" s="26"/>
    </row>
    <row r="18" spans="1:11" s="8" customFormat="1" ht="30" customHeight="1" x14ac:dyDescent="0.25">
      <c r="A18" s="4">
        <v>10</v>
      </c>
      <c r="B18" s="16" t="s">
        <v>63</v>
      </c>
      <c r="C18" s="17" t="s">
        <v>12</v>
      </c>
      <c r="D18" s="17"/>
      <c r="E18" s="19">
        <v>300</v>
      </c>
      <c r="F18" s="19"/>
      <c r="G18" s="12">
        <f t="shared" si="0"/>
        <v>300</v>
      </c>
      <c r="H18" s="7">
        <v>1.19</v>
      </c>
      <c r="I18" s="7">
        <f t="shared" si="1"/>
        <v>357</v>
      </c>
      <c r="J18" s="26"/>
      <c r="K18" s="26"/>
    </row>
    <row r="19" spans="1:11" s="8" customFormat="1" ht="30" customHeight="1" x14ac:dyDescent="0.25">
      <c r="A19" s="4">
        <v>11</v>
      </c>
      <c r="B19" s="16" t="s">
        <v>64</v>
      </c>
      <c r="C19" s="17" t="s">
        <v>12</v>
      </c>
      <c r="D19" s="17"/>
      <c r="E19" s="19">
        <v>1100</v>
      </c>
      <c r="F19" s="19"/>
      <c r="G19" s="12">
        <f t="shared" si="0"/>
        <v>1100</v>
      </c>
      <c r="H19" s="7">
        <v>0.98</v>
      </c>
      <c r="I19" s="7">
        <f t="shared" si="1"/>
        <v>1078</v>
      </c>
      <c r="J19" s="26"/>
      <c r="K19" s="26"/>
    </row>
    <row r="20" spans="1:11" s="8" customFormat="1" ht="30" customHeight="1" x14ac:dyDescent="0.25">
      <c r="A20" s="4">
        <v>12</v>
      </c>
      <c r="B20" s="6" t="s">
        <v>11</v>
      </c>
      <c r="C20" s="4" t="s">
        <v>12</v>
      </c>
      <c r="D20" s="12">
        <v>10000</v>
      </c>
      <c r="E20" s="12"/>
      <c r="F20" s="12"/>
      <c r="G20" s="12">
        <f t="shared" si="0"/>
        <v>10000</v>
      </c>
      <c r="H20" s="7">
        <v>1.22</v>
      </c>
      <c r="I20" s="7">
        <f t="shared" si="1"/>
        <v>12200</v>
      </c>
      <c r="J20" s="26"/>
      <c r="K20" s="26"/>
    </row>
    <row r="21" spans="1:11" s="8" customFormat="1" ht="30" customHeight="1" x14ac:dyDescent="0.25">
      <c r="A21" s="4">
        <v>13</v>
      </c>
      <c r="B21" s="6" t="s">
        <v>13</v>
      </c>
      <c r="C21" s="4" t="s">
        <v>12</v>
      </c>
      <c r="D21" s="12">
        <v>800</v>
      </c>
      <c r="E21" s="12"/>
      <c r="F21" s="12"/>
      <c r="G21" s="12">
        <f t="shared" si="0"/>
        <v>800</v>
      </c>
      <c r="H21" s="7">
        <v>3.16</v>
      </c>
      <c r="I21" s="7">
        <f t="shared" si="1"/>
        <v>2528</v>
      </c>
      <c r="J21" s="26"/>
      <c r="K21" s="26"/>
    </row>
    <row r="22" spans="1:11" s="8" customFormat="1" ht="30" customHeight="1" x14ac:dyDescent="0.25">
      <c r="A22" s="4">
        <v>14</v>
      </c>
      <c r="B22" s="6" t="s">
        <v>14</v>
      </c>
      <c r="C22" s="4" t="s">
        <v>12</v>
      </c>
      <c r="D22" s="12">
        <v>50</v>
      </c>
      <c r="E22" s="12">
        <v>100</v>
      </c>
      <c r="F22" s="12"/>
      <c r="G22" s="12">
        <f t="shared" si="0"/>
        <v>150</v>
      </c>
      <c r="H22" s="7">
        <v>1.1299999999999999</v>
      </c>
      <c r="I22" s="7">
        <f t="shared" si="1"/>
        <v>169.49999999999997</v>
      </c>
      <c r="J22" s="26"/>
      <c r="K22" s="26"/>
    </row>
    <row r="23" spans="1:11" s="8" customFormat="1" ht="45" customHeight="1" x14ac:dyDescent="0.25">
      <c r="A23" s="4">
        <v>15</v>
      </c>
      <c r="B23" s="13" t="s">
        <v>86</v>
      </c>
      <c r="C23" s="4" t="s">
        <v>12</v>
      </c>
      <c r="D23" s="12">
        <v>3000</v>
      </c>
      <c r="E23" s="12"/>
      <c r="F23" s="12"/>
      <c r="G23" s="12">
        <f t="shared" si="0"/>
        <v>3000</v>
      </c>
      <c r="H23" s="7">
        <v>1.54</v>
      </c>
      <c r="I23" s="7">
        <f t="shared" si="1"/>
        <v>4620</v>
      </c>
      <c r="J23" s="26"/>
      <c r="K23" s="26"/>
    </row>
    <row r="24" spans="1:11" s="8" customFormat="1" ht="30" customHeight="1" x14ac:dyDescent="0.25">
      <c r="A24" s="4">
        <v>16</v>
      </c>
      <c r="B24" s="6" t="s">
        <v>96</v>
      </c>
      <c r="C24" s="4" t="s">
        <v>12</v>
      </c>
      <c r="D24" s="12">
        <v>50</v>
      </c>
      <c r="E24" s="12"/>
      <c r="F24" s="12"/>
      <c r="G24" s="12">
        <f t="shared" si="0"/>
        <v>50</v>
      </c>
      <c r="H24" s="7">
        <v>0.6</v>
      </c>
      <c r="I24" s="7">
        <f t="shared" si="1"/>
        <v>30</v>
      </c>
      <c r="J24" s="26"/>
      <c r="K24" s="26"/>
    </row>
    <row r="25" spans="1:11" s="8" customFormat="1" ht="30" customHeight="1" x14ac:dyDescent="0.25">
      <c r="A25" s="4">
        <v>17</v>
      </c>
      <c r="B25" s="18" t="s">
        <v>85</v>
      </c>
      <c r="C25" s="17" t="s">
        <v>12</v>
      </c>
      <c r="D25" s="17"/>
      <c r="E25" s="19">
        <v>1020</v>
      </c>
      <c r="F25" s="19"/>
      <c r="G25" s="12">
        <f t="shared" si="0"/>
        <v>1020</v>
      </c>
      <c r="H25" s="7">
        <v>8.41</v>
      </c>
      <c r="I25" s="7">
        <f t="shared" si="1"/>
        <v>8578.2000000000007</v>
      </c>
      <c r="J25" s="26"/>
      <c r="K25" s="26"/>
    </row>
    <row r="26" spans="1:11" s="8" customFormat="1" ht="30" customHeight="1" x14ac:dyDescent="0.25">
      <c r="A26" s="4">
        <v>18</v>
      </c>
      <c r="B26" s="13" t="s">
        <v>15</v>
      </c>
      <c r="C26" s="4" t="s">
        <v>12</v>
      </c>
      <c r="D26" s="12">
        <v>400</v>
      </c>
      <c r="E26" s="12"/>
      <c r="F26" s="12"/>
      <c r="G26" s="12">
        <f t="shared" si="0"/>
        <v>400</v>
      </c>
      <c r="H26" s="7">
        <v>46.7</v>
      </c>
      <c r="I26" s="7">
        <f t="shared" si="1"/>
        <v>18680</v>
      </c>
      <c r="J26" s="26"/>
      <c r="K26" s="26"/>
    </row>
    <row r="27" spans="1:11" s="8" customFormat="1" ht="30" customHeight="1" x14ac:dyDescent="0.25">
      <c r="A27" s="4">
        <v>19</v>
      </c>
      <c r="B27" s="6" t="s">
        <v>16</v>
      </c>
      <c r="C27" s="4" t="s">
        <v>12</v>
      </c>
      <c r="D27" s="12">
        <v>50</v>
      </c>
      <c r="E27" s="12">
        <v>12</v>
      </c>
      <c r="F27" s="12"/>
      <c r="G27" s="12">
        <f t="shared" si="0"/>
        <v>62</v>
      </c>
      <c r="H27" s="7">
        <v>1.73</v>
      </c>
      <c r="I27" s="7">
        <f t="shared" si="1"/>
        <v>107.26</v>
      </c>
      <c r="J27" s="26"/>
      <c r="K27" s="26"/>
    </row>
    <row r="28" spans="1:11" s="8" customFormat="1" ht="30" customHeight="1" x14ac:dyDescent="0.25">
      <c r="A28" s="4">
        <v>20</v>
      </c>
      <c r="B28" s="6" t="s">
        <v>18</v>
      </c>
      <c r="C28" s="4" t="s">
        <v>12</v>
      </c>
      <c r="D28" s="12">
        <v>500</v>
      </c>
      <c r="E28" s="12">
        <v>900</v>
      </c>
      <c r="F28" s="12"/>
      <c r="G28" s="12">
        <f t="shared" si="0"/>
        <v>1400</v>
      </c>
      <c r="H28" s="7">
        <v>0.91</v>
      </c>
      <c r="I28" s="7">
        <f t="shared" si="1"/>
        <v>1274</v>
      </c>
      <c r="J28" s="26"/>
      <c r="K28" s="26"/>
    </row>
    <row r="29" spans="1:11" s="8" customFormat="1" ht="30" customHeight="1" x14ac:dyDescent="0.25">
      <c r="A29" s="4">
        <v>21</v>
      </c>
      <c r="B29" s="6" t="s">
        <v>19</v>
      </c>
      <c r="C29" s="4" t="s">
        <v>12</v>
      </c>
      <c r="D29" s="12">
        <v>500</v>
      </c>
      <c r="E29" s="12"/>
      <c r="F29" s="12"/>
      <c r="G29" s="12">
        <f t="shared" si="0"/>
        <v>500</v>
      </c>
      <c r="H29" s="7">
        <v>2.14</v>
      </c>
      <c r="I29" s="7">
        <f t="shared" si="1"/>
        <v>1070</v>
      </c>
      <c r="J29" s="26"/>
      <c r="K29" s="26"/>
    </row>
    <row r="30" spans="1:11" s="8" customFormat="1" ht="30" customHeight="1" x14ac:dyDescent="0.25">
      <c r="A30" s="4">
        <v>22</v>
      </c>
      <c r="B30" s="6" t="s">
        <v>20</v>
      </c>
      <c r="C30" s="4" t="s">
        <v>12</v>
      </c>
      <c r="D30" s="12">
        <v>250</v>
      </c>
      <c r="E30" s="12"/>
      <c r="F30" s="12"/>
      <c r="G30" s="12">
        <f t="shared" si="0"/>
        <v>250</v>
      </c>
      <c r="H30" s="7">
        <v>1.46</v>
      </c>
      <c r="I30" s="7">
        <f t="shared" si="1"/>
        <v>365</v>
      </c>
      <c r="J30" s="26"/>
      <c r="K30" s="26"/>
    </row>
    <row r="31" spans="1:11" s="8" customFormat="1" ht="30" customHeight="1" x14ac:dyDescent="0.25">
      <c r="A31" s="4">
        <v>23</v>
      </c>
      <c r="B31" s="6" t="s">
        <v>21</v>
      </c>
      <c r="C31" s="4" t="s">
        <v>12</v>
      </c>
      <c r="D31" s="12"/>
      <c r="E31" s="12">
        <v>285</v>
      </c>
      <c r="F31" s="12"/>
      <c r="G31" s="12">
        <f t="shared" si="0"/>
        <v>285</v>
      </c>
      <c r="H31" s="7">
        <v>2.35</v>
      </c>
      <c r="I31" s="7">
        <f t="shared" si="1"/>
        <v>669.75</v>
      </c>
      <c r="J31" s="26"/>
      <c r="K31" s="26"/>
    </row>
    <row r="32" spans="1:11" s="8" customFormat="1" ht="30" customHeight="1" x14ac:dyDescent="0.25">
      <c r="A32" s="4">
        <v>24</v>
      </c>
      <c r="B32" s="6" t="s">
        <v>22</v>
      </c>
      <c r="C32" s="4" t="s">
        <v>12</v>
      </c>
      <c r="D32" s="12">
        <v>50</v>
      </c>
      <c r="E32" s="12">
        <v>100</v>
      </c>
      <c r="F32" s="12"/>
      <c r="G32" s="12">
        <f t="shared" si="0"/>
        <v>150</v>
      </c>
      <c r="H32" s="7">
        <v>1.1200000000000001</v>
      </c>
      <c r="I32" s="7">
        <f t="shared" si="1"/>
        <v>168.00000000000003</v>
      </c>
      <c r="J32" s="26"/>
      <c r="K32" s="26"/>
    </row>
    <row r="33" spans="1:11" s="8" customFormat="1" ht="30" customHeight="1" x14ac:dyDescent="0.25">
      <c r="A33" s="4">
        <v>25</v>
      </c>
      <c r="B33" s="6" t="s">
        <v>23</v>
      </c>
      <c r="C33" s="4" t="s">
        <v>12</v>
      </c>
      <c r="D33" s="12">
        <v>50</v>
      </c>
      <c r="E33" s="12">
        <v>20</v>
      </c>
      <c r="F33" s="12"/>
      <c r="G33" s="12">
        <f t="shared" si="0"/>
        <v>70</v>
      </c>
      <c r="H33" s="7">
        <v>0.84</v>
      </c>
      <c r="I33" s="7">
        <f t="shared" si="1"/>
        <v>58.8</v>
      </c>
      <c r="J33" s="26"/>
      <c r="K33" s="26"/>
    </row>
    <row r="34" spans="1:11" s="8" customFormat="1" ht="30" customHeight="1" x14ac:dyDescent="0.25">
      <c r="A34" s="4">
        <v>26</v>
      </c>
      <c r="B34" s="6" t="s">
        <v>87</v>
      </c>
      <c r="C34" s="4" t="s">
        <v>12</v>
      </c>
      <c r="D34" s="12">
        <v>100</v>
      </c>
      <c r="E34" s="12"/>
      <c r="F34" s="12"/>
      <c r="G34" s="12">
        <f t="shared" si="0"/>
        <v>100</v>
      </c>
      <c r="H34" s="7">
        <v>4.05</v>
      </c>
      <c r="I34" s="7">
        <f t="shared" si="1"/>
        <v>405</v>
      </c>
      <c r="J34" s="26"/>
      <c r="K34" s="26"/>
    </row>
    <row r="35" spans="1:11" s="8" customFormat="1" ht="30" customHeight="1" x14ac:dyDescent="0.25">
      <c r="A35" s="4">
        <v>27</v>
      </c>
      <c r="B35" s="6" t="s">
        <v>24</v>
      </c>
      <c r="C35" s="4" t="s">
        <v>12</v>
      </c>
      <c r="D35" s="12">
        <v>80</v>
      </c>
      <c r="E35" s="12">
        <v>100</v>
      </c>
      <c r="F35" s="12"/>
      <c r="G35" s="12">
        <f t="shared" si="0"/>
        <v>180</v>
      </c>
      <c r="H35" s="7">
        <v>1.1000000000000001</v>
      </c>
      <c r="I35" s="7">
        <f t="shared" si="1"/>
        <v>198.00000000000003</v>
      </c>
      <c r="J35" s="26"/>
      <c r="K35" s="26"/>
    </row>
    <row r="36" spans="1:11" s="8" customFormat="1" ht="30" customHeight="1" x14ac:dyDescent="0.25">
      <c r="A36" s="4">
        <v>28</v>
      </c>
      <c r="B36" s="6" t="s">
        <v>99</v>
      </c>
      <c r="C36" s="4" t="s">
        <v>12</v>
      </c>
      <c r="D36" s="12">
        <v>250</v>
      </c>
      <c r="E36" s="12"/>
      <c r="F36" s="12"/>
      <c r="G36" s="12">
        <f t="shared" si="0"/>
        <v>250</v>
      </c>
      <c r="H36" s="7">
        <v>4.43</v>
      </c>
      <c r="I36" s="7">
        <f t="shared" si="1"/>
        <v>1107.5</v>
      </c>
      <c r="J36" s="26"/>
      <c r="K36" s="26"/>
    </row>
    <row r="37" spans="1:11" s="8" customFormat="1" ht="30" customHeight="1" x14ac:dyDescent="0.25">
      <c r="A37" s="4">
        <v>29</v>
      </c>
      <c r="B37" s="6" t="s">
        <v>25</v>
      </c>
      <c r="C37" s="4" t="s">
        <v>12</v>
      </c>
      <c r="D37" s="12">
        <v>1000</v>
      </c>
      <c r="E37" s="12">
        <v>3400</v>
      </c>
      <c r="F37" s="12"/>
      <c r="G37" s="12">
        <f t="shared" si="0"/>
        <v>4400</v>
      </c>
      <c r="H37" s="7">
        <v>0.75</v>
      </c>
      <c r="I37" s="7">
        <f t="shared" si="1"/>
        <v>3300</v>
      </c>
      <c r="J37" s="26"/>
      <c r="K37" s="26"/>
    </row>
    <row r="38" spans="1:11" s="8" customFormat="1" ht="30" customHeight="1" x14ac:dyDescent="0.25">
      <c r="A38" s="4">
        <v>30</v>
      </c>
      <c r="B38" s="16" t="s">
        <v>65</v>
      </c>
      <c r="C38" s="17" t="s">
        <v>12</v>
      </c>
      <c r="D38" s="17"/>
      <c r="E38" s="12">
        <v>1600</v>
      </c>
      <c r="F38" s="12"/>
      <c r="G38" s="12">
        <f t="shared" si="0"/>
        <v>1600</v>
      </c>
      <c r="H38" s="7">
        <v>3.61</v>
      </c>
      <c r="I38" s="7">
        <f t="shared" si="1"/>
        <v>5776</v>
      </c>
      <c r="J38" s="26"/>
      <c r="K38" s="26"/>
    </row>
    <row r="39" spans="1:11" s="8" customFormat="1" ht="30" customHeight="1" x14ac:dyDescent="0.25">
      <c r="A39" s="4">
        <v>31</v>
      </c>
      <c r="B39" s="6" t="s">
        <v>95</v>
      </c>
      <c r="C39" s="24" t="s">
        <v>73</v>
      </c>
      <c r="D39" s="12">
        <v>50</v>
      </c>
      <c r="E39" s="12">
        <v>40</v>
      </c>
      <c r="F39" s="12"/>
      <c r="G39" s="12">
        <f t="shared" si="0"/>
        <v>90</v>
      </c>
      <c r="H39" s="7">
        <v>1.19</v>
      </c>
      <c r="I39" s="7">
        <f t="shared" si="1"/>
        <v>107.1</v>
      </c>
      <c r="J39" s="26"/>
      <c r="K39" s="26"/>
    </row>
    <row r="40" spans="1:11" s="8" customFormat="1" ht="30" customHeight="1" x14ac:dyDescent="0.25">
      <c r="A40" s="4">
        <v>32</v>
      </c>
      <c r="B40" s="6" t="s">
        <v>17</v>
      </c>
      <c r="C40" s="4" t="s">
        <v>12</v>
      </c>
      <c r="D40" s="12">
        <v>2500</v>
      </c>
      <c r="E40" s="12">
        <v>2000</v>
      </c>
      <c r="F40" s="12"/>
      <c r="G40" s="12">
        <f t="shared" si="0"/>
        <v>4500</v>
      </c>
      <c r="H40" s="7">
        <v>0.75</v>
      </c>
      <c r="I40" s="7">
        <f t="shared" si="1"/>
        <v>3375</v>
      </c>
      <c r="J40" s="26"/>
      <c r="K40" s="26"/>
    </row>
    <row r="41" spans="1:11" s="8" customFormat="1" ht="30" customHeight="1" x14ac:dyDescent="0.25">
      <c r="A41" s="4">
        <v>33</v>
      </c>
      <c r="B41" s="6" t="s">
        <v>26</v>
      </c>
      <c r="C41" s="4" t="s">
        <v>12</v>
      </c>
      <c r="D41" s="12">
        <v>100</v>
      </c>
      <c r="E41" s="12"/>
      <c r="F41" s="12"/>
      <c r="G41" s="12">
        <f t="shared" si="0"/>
        <v>100</v>
      </c>
      <c r="H41" s="7">
        <v>0.75</v>
      </c>
      <c r="I41" s="7">
        <f t="shared" si="1"/>
        <v>75</v>
      </c>
      <c r="J41" s="26"/>
      <c r="K41" s="26"/>
    </row>
    <row r="42" spans="1:11" s="8" customFormat="1" ht="30" customHeight="1" x14ac:dyDescent="0.25">
      <c r="A42" s="4">
        <v>34</v>
      </c>
      <c r="B42" s="6" t="s">
        <v>66</v>
      </c>
      <c r="C42" s="4" t="s">
        <v>12</v>
      </c>
      <c r="D42" s="12"/>
      <c r="E42" s="12">
        <v>3400</v>
      </c>
      <c r="F42" s="12"/>
      <c r="G42" s="12">
        <f t="shared" si="0"/>
        <v>3400</v>
      </c>
      <c r="H42" s="7">
        <v>0.73</v>
      </c>
      <c r="I42" s="7">
        <f t="shared" si="1"/>
        <v>2482</v>
      </c>
      <c r="J42" s="26"/>
      <c r="K42" s="26"/>
    </row>
    <row r="43" spans="1:11" s="8" customFormat="1" ht="30" customHeight="1" x14ac:dyDescent="0.25">
      <c r="A43" s="4">
        <v>35</v>
      </c>
      <c r="B43" s="6" t="s">
        <v>27</v>
      </c>
      <c r="C43" s="4" t="s">
        <v>12</v>
      </c>
      <c r="D43" s="12">
        <v>100</v>
      </c>
      <c r="E43" s="12">
        <v>1030</v>
      </c>
      <c r="F43" s="12"/>
      <c r="G43" s="12">
        <f t="shared" si="0"/>
        <v>1130</v>
      </c>
      <c r="H43" s="7">
        <v>1.1100000000000001</v>
      </c>
      <c r="I43" s="7">
        <f t="shared" si="1"/>
        <v>1254.3000000000002</v>
      </c>
      <c r="J43" s="26"/>
      <c r="K43" s="26"/>
    </row>
    <row r="44" spans="1:11" s="8" customFormat="1" ht="30" customHeight="1" x14ac:dyDescent="0.25">
      <c r="A44" s="4">
        <v>36</v>
      </c>
      <c r="B44" s="16" t="s">
        <v>28</v>
      </c>
      <c r="C44" s="17" t="s">
        <v>12</v>
      </c>
      <c r="D44" s="17"/>
      <c r="E44" s="17">
        <v>15</v>
      </c>
      <c r="F44" s="17"/>
      <c r="G44" s="12">
        <f t="shared" si="0"/>
        <v>15</v>
      </c>
      <c r="H44" s="7">
        <v>2.58</v>
      </c>
      <c r="I44" s="7">
        <f t="shared" si="1"/>
        <v>38.700000000000003</v>
      </c>
      <c r="J44" s="26"/>
      <c r="K44" s="26"/>
    </row>
    <row r="45" spans="1:11" s="8" customFormat="1" ht="30" customHeight="1" x14ac:dyDescent="0.25">
      <c r="A45" s="4">
        <v>37</v>
      </c>
      <c r="B45" s="16" t="s">
        <v>29</v>
      </c>
      <c r="C45" s="17" t="s">
        <v>12</v>
      </c>
      <c r="D45" s="17"/>
      <c r="E45" s="17">
        <v>15</v>
      </c>
      <c r="F45" s="17"/>
      <c r="G45" s="12">
        <f t="shared" si="0"/>
        <v>15</v>
      </c>
      <c r="H45" s="7">
        <v>0.98</v>
      </c>
      <c r="I45" s="7">
        <f t="shared" si="1"/>
        <v>14.7</v>
      </c>
      <c r="J45" s="26"/>
      <c r="K45" s="26"/>
    </row>
    <row r="46" spans="1:11" s="8" customFormat="1" ht="30" customHeight="1" x14ac:dyDescent="0.25">
      <c r="A46" s="4">
        <v>38</v>
      </c>
      <c r="B46" s="6" t="s">
        <v>30</v>
      </c>
      <c r="C46" s="4" t="s">
        <v>12</v>
      </c>
      <c r="D46" s="12">
        <v>400</v>
      </c>
      <c r="E46" s="12">
        <v>15</v>
      </c>
      <c r="F46" s="12"/>
      <c r="G46" s="12">
        <f t="shared" si="0"/>
        <v>415</v>
      </c>
      <c r="H46" s="7">
        <v>13.25</v>
      </c>
      <c r="I46" s="7">
        <f t="shared" si="1"/>
        <v>5498.75</v>
      </c>
      <c r="J46" s="26"/>
      <c r="K46" s="26"/>
    </row>
    <row r="47" spans="1:11" s="8" customFormat="1" ht="30" customHeight="1" x14ac:dyDescent="0.25">
      <c r="A47" s="4">
        <v>39</v>
      </c>
      <c r="B47" s="13" t="s">
        <v>31</v>
      </c>
      <c r="C47" s="4" t="s">
        <v>12</v>
      </c>
      <c r="D47" s="12">
        <v>50</v>
      </c>
      <c r="E47" s="12"/>
      <c r="F47" s="12"/>
      <c r="G47" s="12">
        <f t="shared" si="0"/>
        <v>50</v>
      </c>
      <c r="H47" s="7">
        <v>1.1299999999999999</v>
      </c>
      <c r="I47" s="7">
        <f t="shared" si="1"/>
        <v>56.499999999999993</v>
      </c>
      <c r="J47" s="26"/>
      <c r="K47" s="26"/>
    </row>
    <row r="48" spans="1:11" s="8" customFormat="1" ht="30" customHeight="1" x14ac:dyDescent="0.25">
      <c r="A48" s="4">
        <v>40</v>
      </c>
      <c r="B48" s="16" t="s">
        <v>67</v>
      </c>
      <c r="C48" s="17" t="s">
        <v>12</v>
      </c>
      <c r="D48" s="17"/>
      <c r="E48" s="17">
        <v>50</v>
      </c>
      <c r="F48" s="17"/>
      <c r="G48" s="12">
        <f t="shared" si="0"/>
        <v>50</v>
      </c>
      <c r="H48" s="7">
        <v>4.7699999999999996</v>
      </c>
      <c r="I48" s="7">
        <f t="shared" si="1"/>
        <v>238.49999999999997</v>
      </c>
      <c r="J48" s="26"/>
      <c r="K48" s="26"/>
    </row>
    <row r="49" spans="1:11" s="8" customFormat="1" ht="30" customHeight="1" x14ac:dyDescent="0.25">
      <c r="A49" s="4">
        <v>41</v>
      </c>
      <c r="B49" s="16" t="s">
        <v>68</v>
      </c>
      <c r="C49" s="17" t="s">
        <v>12</v>
      </c>
      <c r="D49" s="17"/>
      <c r="E49" s="17">
        <v>50</v>
      </c>
      <c r="F49" s="17"/>
      <c r="G49" s="12">
        <f t="shared" si="0"/>
        <v>50</v>
      </c>
      <c r="H49" s="7">
        <v>12.37</v>
      </c>
      <c r="I49" s="7">
        <f t="shared" si="1"/>
        <v>618.5</v>
      </c>
      <c r="J49" s="26"/>
      <c r="K49" s="26"/>
    </row>
    <row r="50" spans="1:11" s="8" customFormat="1" ht="30" customHeight="1" x14ac:dyDescent="0.25">
      <c r="A50" s="4">
        <v>42</v>
      </c>
      <c r="B50" s="6" t="s">
        <v>32</v>
      </c>
      <c r="C50" s="4" t="s">
        <v>12</v>
      </c>
      <c r="D50" s="12">
        <v>50</v>
      </c>
      <c r="E50" s="12">
        <v>15</v>
      </c>
      <c r="F50" s="12"/>
      <c r="G50" s="12">
        <f t="shared" si="0"/>
        <v>65</v>
      </c>
      <c r="H50" s="7">
        <v>1.79</v>
      </c>
      <c r="I50" s="7">
        <f t="shared" si="1"/>
        <v>116.35000000000001</v>
      </c>
      <c r="J50" s="26"/>
      <c r="K50" s="26"/>
    </row>
    <row r="51" spans="1:11" s="8" customFormat="1" ht="30" customHeight="1" x14ac:dyDescent="0.25">
      <c r="A51" s="4">
        <v>43</v>
      </c>
      <c r="B51" s="16" t="s">
        <v>69</v>
      </c>
      <c r="C51" s="17" t="s">
        <v>12</v>
      </c>
      <c r="D51" s="17"/>
      <c r="E51" s="17">
        <v>50</v>
      </c>
      <c r="F51" s="17"/>
      <c r="G51" s="12">
        <f t="shared" si="0"/>
        <v>50</v>
      </c>
      <c r="H51" s="7">
        <v>1.1599999999999999</v>
      </c>
      <c r="I51" s="7">
        <f t="shared" si="1"/>
        <v>57.999999999999993</v>
      </c>
      <c r="J51" s="26"/>
      <c r="K51" s="26"/>
    </row>
    <row r="52" spans="1:11" s="8" customFormat="1" ht="30" customHeight="1" x14ac:dyDescent="0.25">
      <c r="A52" s="4">
        <v>44</v>
      </c>
      <c r="B52" s="13" t="s">
        <v>33</v>
      </c>
      <c r="C52" s="4" t="s">
        <v>12</v>
      </c>
      <c r="D52" s="12">
        <v>5000</v>
      </c>
      <c r="E52" s="12">
        <v>4700</v>
      </c>
      <c r="F52" s="12"/>
      <c r="G52" s="12">
        <f t="shared" si="0"/>
        <v>9700</v>
      </c>
      <c r="H52" s="7">
        <v>0.87</v>
      </c>
      <c r="I52" s="7">
        <f t="shared" si="1"/>
        <v>8439</v>
      </c>
      <c r="J52" s="26"/>
      <c r="K52" s="26"/>
    </row>
    <row r="53" spans="1:11" s="8" customFormat="1" ht="30" customHeight="1" x14ac:dyDescent="0.25">
      <c r="A53" s="4">
        <v>45</v>
      </c>
      <c r="B53" s="13" t="s">
        <v>88</v>
      </c>
      <c r="C53" s="4" t="s">
        <v>12</v>
      </c>
      <c r="D53" s="12">
        <v>500</v>
      </c>
      <c r="E53" s="12">
        <v>600</v>
      </c>
      <c r="F53" s="12"/>
      <c r="G53" s="12">
        <f t="shared" si="0"/>
        <v>1100</v>
      </c>
      <c r="H53" s="7">
        <v>0.68</v>
      </c>
      <c r="I53" s="7">
        <f t="shared" si="1"/>
        <v>748</v>
      </c>
      <c r="J53" s="26"/>
      <c r="K53" s="26"/>
    </row>
    <row r="54" spans="1:11" s="8" customFormat="1" ht="30" customHeight="1" x14ac:dyDescent="0.25">
      <c r="A54" s="4">
        <v>46</v>
      </c>
      <c r="B54" s="13" t="s">
        <v>100</v>
      </c>
      <c r="C54" s="4" t="s">
        <v>12</v>
      </c>
      <c r="D54" s="12">
        <v>400</v>
      </c>
      <c r="E54" s="12">
        <v>50</v>
      </c>
      <c r="F54" s="12"/>
      <c r="G54" s="12">
        <f t="shared" si="0"/>
        <v>450</v>
      </c>
      <c r="H54" s="7">
        <v>5.9</v>
      </c>
      <c r="I54" s="7">
        <f t="shared" si="1"/>
        <v>2655</v>
      </c>
      <c r="J54" s="26"/>
      <c r="K54" s="26"/>
    </row>
    <row r="55" spans="1:11" s="8" customFormat="1" ht="30" customHeight="1" x14ac:dyDescent="0.25">
      <c r="A55" s="4">
        <v>47</v>
      </c>
      <c r="B55" s="13" t="s">
        <v>34</v>
      </c>
      <c r="C55" s="4" t="s">
        <v>12</v>
      </c>
      <c r="D55" s="12">
        <v>150</v>
      </c>
      <c r="E55" s="12">
        <v>100</v>
      </c>
      <c r="F55" s="12"/>
      <c r="G55" s="12">
        <f t="shared" si="0"/>
        <v>250</v>
      </c>
      <c r="H55" s="7">
        <v>0.8</v>
      </c>
      <c r="I55" s="7">
        <f t="shared" si="1"/>
        <v>200</v>
      </c>
      <c r="J55" s="26"/>
      <c r="K55" s="26"/>
    </row>
    <row r="56" spans="1:11" s="8" customFormat="1" ht="30" customHeight="1" x14ac:dyDescent="0.25">
      <c r="A56" s="4">
        <v>48</v>
      </c>
      <c r="B56" s="16" t="s">
        <v>89</v>
      </c>
      <c r="C56" s="17" t="s">
        <v>12</v>
      </c>
      <c r="D56" s="17"/>
      <c r="E56" s="17">
        <v>1200</v>
      </c>
      <c r="F56" s="17"/>
      <c r="G56" s="12">
        <f t="shared" si="0"/>
        <v>1200</v>
      </c>
      <c r="H56" s="7">
        <v>1.64</v>
      </c>
      <c r="I56" s="7">
        <f t="shared" si="1"/>
        <v>1967.9999999999998</v>
      </c>
      <c r="J56" s="26"/>
      <c r="K56" s="26"/>
    </row>
    <row r="57" spans="1:11" s="8" customFormat="1" ht="30" customHeight="1" x14ac:dyDescent="0.25">
      <c r="A57" s="4">
        <v>49</v>
      </c>
      <c r="B57" s="13" t="s">
        <v>35</v>
      </c>
      <c r="C57" s="4" t="s">
        <v>12</v>
      </c>
      <c r="D57" s="12">
        <v>250</v>
      </c>
      <c r="E57" s="12">
        <v>3000</v>
      </c>
      <c r="F57" s="12"/>
      <c r="G57" s="12">
        <f t="shared" si="0"/>
        <v>3250</v>
      </c>
      <c r="H57" s="7">
        <v>3.11</v>
      </c>
      <c r="I57" s="7">
        <f t="shared" si="1"/>
        <v>10107.5</v>
      </c>
      <c r="J57" s="26"/>
      <c r="K57" s="26"/>
    </row>
    <row r="58" spans="1:11" s="8" customFormat="1" ht="30" customHeight="1" x14ac:dyDescent="0.25">
      <c r="A58" s="4">
        <v>50</v>
      </c>
      <c r="B58" s="13" t="s">
        <v>36</v>
      </c>
      <c r="C58" s="4" t="s">
        <v>12</v>
      </c>
      <c r="D58" s="12">
        <v>120</v>
      </c>
      <c r="E58" s="12">
        <v>1000</v>
      </c>
      <c r="F58" s="12"/>
      <c r="G58" s="12">
        <f t="shared" si="0"/>
        <v>1120</v>
      </c>
      <c r="H58" s="7">
        <v>1.0900000000000001</v>
      </c>
      <c r="I58" s="7">
        <f t="shared" si="1"/>
        <v>1220.8000000000002</v>
      </c>
      <c r="J58" s="26"/>
      <c r="K58" s="26"/>
    </row>
    <row r="59" spans="1:11" s="8" customFormat="1" ht="30" customHeight="1" x14ac:dyDescent="0.25">
      <c r="A59" s="4">
        <v>51</v>
      </c>
      <c r="B59" s="13" t="s">
        <v>37</v>
      </c>
      <c r="C59" s="4" t="s">
        <v>12</v>
      </c>
      <c r="D59" s="12">
        <v>600</v>
      </c>
      <c r="E59" s="12">
        <v>3030</v>
      </c>
      <c r="F59" s="12"/>
      <c r="G59" s="12">
        <f t="shared" si="0"/>
        <v>3630</v>
      </c>
      <c r="H59" s="7">
        <v>1.04</v>
      </c>
      <c r="I59" s="7">
        <f t="shared" si="1"/>
        <v>3775.2000000000003</v>
      </c>
      <c r="J59" s="26"/>
      <c r="K59" s="26"/>
    </row>
    <row r="60" spans="1:11" s="8" customFormat="1" ht="30" customHeight="1" x14ac:dyDescent="0.25">
      <c r="A60" s="4">
        <v>52</v>
      </c>
      <c r="B60" s="13" t="s">
        <v>38</v>
      </c>
      <c r="C60" s="4" t="s">
        <v>12</v>
      </c>
      <c r="D60" s="12">
        <v>600</v>
      </c>
      <c r="E60" s="12"/>
      <c r="F60" s="12"/>
      <c r="G60" s="12">
        <f t="shared" si="0"/>
        <v>600</v>
      </c>
      <c r="H60" s="7">
        <v>1.1599999999999999</v>
      </c>
      <c r="I60" s="7">
        <f t="shared" si="1"/>
        <v>696</v>
      </c>
      <c r="J60" s="26"/>
      <c r="K60" s="26"/>
    </row>
    <row r="61" spans="1:11" s="8" customFormat="1" ht="30" customHeight="1" x14ac:dyDescent="0.25">
      <c r="A61" s="4">
        <v>53</v>
      </c>
      <c r="B61" s="13" t="s">
        <v>39</v>
      </c>
      <c r="C61" s="4" t="s">
        <v>12</v>
      </c>
      <c r="D61" s="12">
        <v>1500</v>
      </c>
      <c r="E61" s="12">
        <v>3000</v>
      </c>
      <c r="F61" s="12"/>
      <c r="G61" s="12">
        <f t="shared" si="0"/>
        <v>4500</v>
      </c>
      <c r="H61" s="7">
        <v>1.07</v>
      </c>
      <c r="I61" s="7">
        <f t="shared" si="1"/>
        <v>4815</v>
      </c>
      <c r="J61" s="26"/>
      <c r="K61" s="26"/>
    </row>
    <row r="62" spans="1:11" s="8" customFormat="1" ht="30" customHeight="1" x14ac:dyDescent="0.25">
      <c r="A62" s="4">
        <v>54</v>
      </c>
      <c r="B62" s="13" t="s">
        <v>40</v>
      </c>
      <c r="C62" s="4" t="s">
        <v>12</v>
      </c>
      <c r="D62" s="12">
        <v>20</v>
      </c>
      <c r="E62" s="12">
        <v>50</v>
      </c>
      <c r="F62" s="12"/>
      <c r="G62" s="12">
        <f t="shared" si="0"/>
        <v>70</v>
      </c>
      <c r="H62" s="7">
        <v>0.81</v>
      </c>
      <c r="I62" s="7">
        <f t="shared" si="1"/>
        <v>56.7</v>
      </c>
      <c r="J62" s="26"/>
      <c r="K62" s="26"/>
    </row>
    <row r="63" spans="1:11" s="8" customFormat="1" ht="30" customHeight="1" x14ac:dyDescent="0.25">
      <c r="A63" s="4">
        <v>55</v>
      </c>
      <c r="B63" s="13" t="s">
        <v>41</v>
      </c>
      <c r="C63" s="4" t="s">
        <v>12</v>
      </c>
      <c r="D63" s="12">
        <v>50</v>
      </c>
      <c r="E63" s="12">
        <v>25</v>
      </c>
      <c r="F63" s="12"/>
      <c r="G63" s="12">
        <f t="shared" si="0"/>
        <v>75</v>
      </c>
      <c r="H63" s="7">
        <v>1.4</v>
      </c>
      <c r="I63" s="7">
        <f t="shared" si="1"/>
        <v>105</v>
      </c>
      <c r="J63" s="26"/>
      <c r="K63" s="26"/>
    </row>
    <row r="64" spans="1:11" s="8" customFormat="1" ht="30" customHeight="1" x14ac:dyDescent="0.25">
      <c r="A64" s="4">
        <v>56</v>
      </c>
      <c r="B64" s="13" t="s">
        <v>90</v>
      </c>
      <c r="C64" s="4" t="s">
        <v>12</v>
      </c>
      <c r="D64" s="12">
        <v>230</v>
      </c>
      <c r="E64" s="12">
        <v>45</v>
      </c>
      <c r="F64" s="12"/>
      <c r="G64" s="12">
        <f t="shared" si="0"/>
        <v>275</v>
      </c>
      <c r="H64" s="7">
        <v>5.74</v>
      </c>
      <c r="I64" s="7">
        <f t="shared" si="1"/>
        <v>1578.5</v>
      </c>
      <c r="J64" s="26"/>
      <c r="K64" s="26"/>
    </row>
    <row r="65" spans="1:14" s="8" customFormat="1" ht="30" customHeight="1" x14ac:dyDescent="0.25">
      <c r="A65" s="4">
        <v>57</v>
      </c>
      <c r="B65" s="13" t="s">
        <v>45</v>
      </c>
      <c r="C65" s="4" t="s">
        <v>12</v>
      </c>
      <c r="D65" s="12">
        <v>700</v>
      </c>
      <c r="E65" s="12"/>
      <c r="F65" s="12"/>
      <c r="G65" s="12">
        <f t="shared" si="0"/>
        <v>700</v>
      </c>
      <c r="H65" s="7">
        <v>3.64</v>
      </c>
      <c r="I65" s="7">
        <f t="shared" si="1"/>
        <v>2548</v>
      </c>
      <c r="J65" s="26"/>
      <c r="K65" s="26"/>
    </row>
    <row r="66" spans="1:14" s="8" customFormat="1" ht="30" customHeight="1" x14ac:dyDescent="0.25">
      <c r="A66" s="4">
        <v>58</v>
      </c>
      <c r="B66" s="18" t="s">
        <v>62</v>
      </c>
      <c r="C66" s="4" t="s">
        <v>12</v>
      </c>
      <c r="D66" s="33">
        <v>650</v>
      </c>
      <c r="E66" s="12">
        <v>1000</v>
      </c>
      <c r="F66" s="12"/>
      <c r="G66" s="12">
        <f t="shared" si="0"/>
        <v>1650</v>
      </c>
      <c r="H66" s="7">
        <v>1.6</v>
      </c>
      <c r="I66" s="7">
        <f t="shared" si="1"/>
        <v>2640</v>
      </c>
      <c r="J66" s="26"/>
      <c r="K66" s="26"/>
    </row>
    <row r="67" spans="1:14" s="8" customFormat="1" ht="30" customHeight="1" x14ac:dyDescent="0.25">
      <c r="A67" s="4">
        <v>59</v>
      </c>
      <c r="B67" s="13" t="s">
        <v>46</v>
      </c>
      <c r="C67" s="4" t="s">
        <v>12</v>
      </c>
      <c r="D67" s="12">
        <v>100</v>
      </c>
      <c r="E67" s="12">
        <v>500</v>
      </c>
      <c r="F67" s="12"/>
      <c r="G67" s="12">
        <f t="shared" si="0"/>
        <v>600</v>
      </c>
      <c r="H67" s="7">
        <v>0.74</v>
      </c>
      <c r="I67" s="7">
        <f t="shared" si="1"/>
        <v>444</v>
      </c>
      <c r="J67" s="26"/>
      <c r="K67" s="26"/>
    </row>
    <row r="68" spans="1:14" s="8" customFormat="1" ht="30" customHeight="1" x14ac:dyDescent="0.25">
      <c r="A68" s="4">
        <v>60</v>
      </c>
      <c r="B68" s="16" t="s">
        <v>70</v>
      </c>
      <c r="C68" s="17" t="s">
        <v>12</v>
      </c>
      <c r="D68" s="17"/>
      <c r="E68" s="17">
        <v>20</v>
      </c>
      <c r="F68" s="17"/>
      <c r="G68" s="12">
        <f t="shared" si="0"/>
        <v>20</v>
      </c>
      <c r="H68" s="7">
        <v>2.4</v>
      </c>
      <c r="I68" s="7">
        <f t="shared" si="1"/>
        <v>48</v>
      </c>
      <c r="J68" s="26"/>
      <c r="K68" s="26"/>
    </row>
    <row r="69" spans="1:14" s="8" customFormat="1" ht="30" customHeight="1" x14ac:dyDescent="0.25">
      <c r="A69" s="4">
        <v>61</v>
      </c>
      <c r="B69" s="13" t="s">
        <v>42</v>
      </c>
      <c r="C69" s="4" t="s">
        <v>49</v>
      </c>
      <c r="D69" s="12">
        <v>1500</v>
      </c>
      <c r="E69" s="12"/>
      <c r="F69" s="12"/>
      <c r="G69" s="12">
        <f t="shared" si="0"/>
        <v>1500</v>
      </c>
      <c r="H69" s="7">
        <v>16.34</v>
      </c>
      <c r="I69" s="7">
        <f t="shared" si="1"/>
        <v>24510</v>
      </c>
      <c r="J69" s="26"/>
      <c r="K69" s="26"/>
    </row>
    <row r="70" spans="1:14" s="8" customFormat="1" ht="30" customHeight="1" x14ac:dyDescent="0.25">
      <c r="A70" s="4">
        <v>62</v>
      </c>
      <c r="B70" s="13" t="s">
        <v>43</v>
      </c>
      <c r="C70" s="4" t="s">
        <v>49</v>
      </c>
      <c r="D70" s="12">
        <v>500</v>
      </c>
      <c r="E70" s="12">
        <v>500</v>
      </c>
      <c r="F70" s="12"/>
      <c r="G70" s="12">
        <f t="shared" si="0"/>
        <v>1000</v>
      </c>
      <c r="H70" s="7">
        <v>11.05</v>
      </c>
      <c r="I70" s="7">
        <f t="shared" si="1"/>
        <v>11050</v>
      </c>
      <c r="J70" s="26"/>
      <c r="K70" s="26"/>
    </row>
    <row r="71" spans="1:14" s="8" customFormat="1" ht="30" customHeight="1" x14ac:dyDescent="0.25">
      <c r="A71" s="4">
        <v>63</v>
      </c>
      <c r="B71" s="13" t="s">
        <v>44</v>
      </c>
      <c r="C71" s="4" t="s">
        <v>12</v>
      </c>
      <c r="D71" s="12">
        <v>2600</v>
      </c>
      <c r="E71" s="12"/>
      <c r="F71" s="12"/>
      <c r="G71" s="12">
        <f t="shared" si="0"/>
        <v>2600</v>
      </c>
      <c r="H71" s="7">
        <v>3.71</v>
      </c>
      <c r="I71" s="7">
        <f t="shared" si="1"/>
        <v>9646</v>
      </c>
      <c r="J71" s="26"/>
      <c r="K71" s="26"/>
    </row>
    <row r="72" spans="1:14" s="8" customFormat="1" ht="30" customHeight="1" x14ac:dyDescent="0.25">
      <c r="A72" s="4">
        <v>64</v>
      </c>
      <c r="B72" s="13" t="s">
        <v>101</v>
      </c>
      <c r="C72" s="4" t="s">
        <v>12</v>
      </c>
      <c r="D72" s="12">
        <v>2500</v>
      </c>
      <c r="E72" s="12"/>
      <c r="F72" s="12"/>
      <c r="G72" s="12">
        <f t="shared" ref="G72:G79" si="2">SUM(D72:F72)</f>
        <v>2500</v>
      </c>
      <c r="H72" s="7">
        <v>5.09</v>
      </c>
      <c r="I72" s="7">
        <f>(G72*H72)</f>
        <v>12725</v>
      </c>
      <c r="J72" s="26"/>
      <c r="K72" s="26"/>
    </row>
    <row r="73" spans="1:14" s="8" customFormat="1" ht="30" customHeight="1" x14ac:dyDescent="0.25">
      <c r="A73" s="4">
        <v>65</v>
      </c>
      <c r="B73" s="32" t="s">
        <v>71</v>
      </c>
      <c r="C73" s="17" t="s">
        <v>12</v>
      </c>
      <c r="D73" s="17"/>
      <c r="E73" s="19">
        <v>3600</v>
      </c>
      <c r="F73" s="19"/>
      <c r="G73" s="12">
        <f t="shared" si="2"/>
        <v>3600</v>
      </c>
      <c r="H73" s="7">
        <v>1.4</v>
      </c>
      <c r="I73" s="7">
        <f t="shared" ref="I73:I79" si="3">(G73*H73)</f>
        <v>5040</v>
      </c>
      <c r="J73" s="26"/>
      <c r="K73" s="26"/>
    </row>
    <row r="74" spans="1:14" s="8" customFormat="1" ht="30" customHeight="1" x14ac:dyDescent="0.25">
      <c r="A74" s="4">
        <v>66</v>
      </c>
      <c r="B74" s="13" t="s">
        <v>56</v>
      </c>
      <c r="C74" s="4" t="s">
        <v>12</v>
      </c>
      <c r="D74" s="12">
        <v>2200</v>
      </c>
      <c r="E74" s="12"/>
      <c r="F74" s="12"/>
      <c r="G74" s="12">
        <f t="shared" ref="G74" si="4">SUM(D74:F74)</f>
        <v>2200</v>
      </c>
      <c r="H74" s="7">
        <v>1.1599999999999999</v>
      </c>
      <c r="I74" s="7">
        <f t="shared" ref="I74" si="5">(G74*H74)</f>
        <v>2552</v>
      </c>
      <c r="J74" s="26"/>
      <c r="K74" s="26"/>
    </row>
    <row r="75" spans="1:14" s="8" customFormat="1" ht="30" customHeight="1" x14ac:dyDescent="0.25">
      <c r="A75" s="4">
        <v>67</v>
      </c>
      <c r="B75" s="13" t="s">
        <v>47</v>
      </c>
      <c r="C75" s="4" t="s">
        <v>12</v>
      </c>
      <c r="D75" s="12">
        <v>250</v>
      </c>
      <c r="E75" s="12">
        <v>3600</v>
      </c>
      <c r="F75" s="12"/>
      <c r="G75" s="12">
        <f t="shared" si="2"/>
        <v>3850</v>
      </c>
      <c r="H75" s="7">
        <v>1.55</v>
      </c>
      <c r="I75" s="7">
        <f t="shared" si="3"/>
        <v>5967.5</v>
      </c>
      <c r="J75" s="26"/>
      <c r="K75" s="26"/>
    </row>
    <row r="76" spans="1:14" s="8" customFormat="1" ht="30" customHeight="1" x14ac:dyDescent="0.25">
      <c r="A76" s="4">
        <v>68</v>
      </c>
      <c r="B76" s="13" t="s">
        <v>48</v>
      </c>
      <c r="C76" s="4" t="s">
        <v>12</v>
      </c>
      <c r="D76" s="12">
        <v>1500</v>
      </c>
      <c r="E76" s="12"/>
      <c r="F76" s="12"/>
      <c r="G76" s="12">
        <f t="shared" si="2"/>
        <v>1500</v>
      </c>
      <c r="H76" s="7">
        <v>1.66</v>
      </c>
      <c r="I76" s="7">
        <f t="shared" si="3"/>
        <v>2490</v>
      </c>
      <c r="J76" s="26"/>
      <c r="K76" s="26"/>
    </row>
    <row r="77" spans="1:14" s="8" customFormat="1" ht="30" customHeight="1" x14ac:dyDescent="0.25">
      <c r="A77" s="4">
        <v>69</v>
      </c>
      <c r="B77" s="13" t="s">
        <v>98</v>
      </c>
      <c r="C77" s="4" t="s">
        <v>12</v>
      </c>
      <c r="D77" s="12"/>
      <c r="E77" s="12"/>
      <c r="F77" s="12">
        <v>500</v>
      </c>
      <c r="G77" s="12">
        <f t="shared" si="2"/>
        <v>500</v>
      </c>
      <c r="H77" s="7">
        <v>0.57999999999999996</v>
      </c>
      <c r="I77" s="7">
        <f t="shared" si="3"/>
        <v>290</v>
      </c>
      <c r="J77" s="26"/>
      <c r="K77" s="26"/>
    </row>
    <row r="78" spans="1:14" s="8" customFormat="1" ht="30" customHeight="1" x14ac:dyDescent="0.25">
      <c r="A78" s="4">
        <v>70</v>
      </c>
      <c r="B78" s="13" t="s">
        <v>97</v>
      </c>
      <c r="C78" s="4" t="s">
        <v>12</v>
      </c>
      <c r="D78" s="12">
        <v>1000</v>
      </c>
      <c r="E78" s="12"/>
      <c r="F78" s="12">
        <v>50</v>
      </c>
      <c r="G78" s="12">
        <f t="shared" ref="G78" si="6">SUM(D78:F78)</f>
        <v>1050</v>
      </c>
      <c r="H78" s="7">
        <v>1.71</v>
      </c>
      <c r="I78" s="7">
        <f t="shared" ref="I78" si="7">(G78*H78)</f>
        <v>1795.5</v>
      </c>
      <c r="J78" s="26"/>
      <c r="K78" s="26"/>
    </row>
    <row r="79" spans="1:14" s="8" customFormat="1" ht="30" customHeight="1" x14ac:dyDescent="0.25">
      <c r="A79" s="4">
        <v>71</v>
      </c>
      <c r="B79" s="6" t="s">
        <v>84</v>
      </c>
      <c r="C79" s="4" t="s">
        <v>12</v>
      </c>
      <c r="D79" s="12">
        <v>2570</v>
      </c>
      <c r="E79" s="12"/>
      <c r="F79" s="12"/>
      <c r="G79" s="12">
        <f t="shared" si="2"/>
        <v>2570</v>
      </c>
      <c r="H79" s="7">
        <v>2.3199999999999998</v>
      </c>
      <c r="I79" s="7">
        <f t="shared" si="3"/>
        <v>5962.4</v>
      </c>
      <c r="J79" s="26"/>
      <c r="K79" s="26"/>
    </row>
    <row r="80" spans="1:14" s="8" customFormat="1" ht="30" customHeight="1" x14ac:dyDescent="0.25">
      <c r="B80" s="9"/>
      <c r="C80" s="5"/>
      <c r="D80" s="5"/>
      <c r="E80" s="5"/>
      <c r="F80" s="20"/>
      <c r="G80" s="20"/>
      <c r="H80" s="4" t="s">
        <v>2</v>
      </c>
      <c r="I80" s="7">
        <f>SUM(I9:I79)</f>
        <v>206717.71</v>
      </c>
      <c r="J80" s="4" t="s">
        <v>2</v>
      </c>
      <c r="K80" s="26"/>
      <c r="N80" s="57"/>
    </row>
    <row r="81" spans="1:14" s="8" customFormat="1" ht="30" customHeight="1" x14ac:dyDescent="0.25">
      <c r="B81" s="9"/>
      <c r="C81" s="5"/>
      <c r="D81" s="5"/>
      <c r="E81" s="5"/>
      <c r="F81" s="20"/>
      <c r="G81" s="20"/>
      <c r="H81" s="4" t="s">
        <v>52</v>
      </c>
      <c r="I81" s="7">
        <f>(I80*13%)</f>
        <v>26873.302299999999</v>
      </c>
      <c r="J81" s="4" t="s">
        <v>52</v>
      </c>
      <c r="K81" s="26"/>
      <c r="N81" s="57"/>
    </row>
    <row r="82" spans="1:14" s="8" customFormat="1" ht="30" customHeight="1" x14ac:dyDescent="0.25">
      <c r="B82" s="9"/>
      <c r="C82" s="5"/>
      <c r="D82" s="5"/>
      <c r="E82" s="5"/>
      <c r="F82" s="5"/>
      <c r="G82" s="5"/>
      <c r="H82" s="4" t="s">
        <v>58</v>
      </c>
      <c r="I82" s="7">
        <f>(I80+I81)</f>
        <v>233591.0123</v>
      </c>
      <c r="J82" s="4" t="s">
        <v>58</v>
      </c>
      <c r="K82" s="26"/>
      <c r="N82" s="57"/>
    </row>
    <row r="83" spans="1:14" s="8" customFormat="1" ht="30" customHeight="1" x14ac:dyDescent="0.25">
      <c r="B83" s="9"/>
      <c r="C83" s="5"/>
      <c r="D83" s="5"/>
      <c r="E83" s="5"/>
      <c r="F83" s="5"/>
      <c r="G83" s="5"/>
      <c r="H83" s="5"/>
      <c r="I83" s="11"/>
    </row>
    <row r="84" spans="1:14" s="8" customFormat="1" ht="30" customHeight="1" thickBot="1" x14ac:dyDescent="0.3">
      <c r="B84" s="9"/>
      <c r="C84" s="5"/>
      <c r="D84" s="5"/>
      <c r="E84" s="5"/>
      <c r="F84" s="5"/>
      <c r="G84" s="5"/>
      <c r="H84" s="5"/>
      <c r="I84" s="11"/>
    </row>
    <row r="85" spans="1:14" ht="30" customHeight="1" thickTop="1" thickBot="1" x14ac:dyDescent="0.3">
      <c r="A85" s="79" t="s">
        <v>82</v>
      </c>
      <c r="B85" s="80"/>
      <c r="C85" s="80"/>
      <c r="D85" s="80"/>
      <c r="E85" s="80"/>
      <c r="F85" s="80"/>
      <c r="G85" s="80"/>
      <c r="H85" s="80"/>
      <c r="I85" s="80"/>
      <c r="J85" s="81"/>
      <c r="K85" s="82"/>
    </row>
    <row r="86" spans="1:14" ht="30" customHeight="1" thickTop="1" x14ac:dyDescent="0.25"/>
    <row r="87" spans="1:14" ht="30" customHeight="1" x14ac:dyDescent="0.25">
      <c r="B87" s="9" t="s">
        <v>61</v>
      </c>
      <c r="G87" s="68" t="s">
        <v>241</v>
      </c>
      <c r="H87" s="69"/>
      <c r="I87" s="69"/>
      <c r="J87" s="69"/>
      <c r="K87" s="69"/>
    </row>
    <row r="88" spans="1:14" ht="20.100000000000001" customHeight="1" x14ac:dyDescent="0.25">
      <c r="D88" s="5"/>
      <c r="E88" s="25"/>
      <c r="F88" s="25"/>
      <c r="G88" s="70" t="s">
        <v>59</v>
      </c>
      <c r="H88" s="71"/>
      <c r="I88" s="71"/>
      <c r="J88" s="72" t="s">
        <v>91</v>
      </c>
      <c r="K88" s="73"/>
    </row>
    <row r="89" spans="1:14" s="5" customFormat="1" ht="60" customHeight="1" x14ac:dyDescent="0.25">
      <c r="A89" s="14" t="s">
        <v>57</v>
      </c>
      <c r="B89" s="27" t="s">
        <v>0</v>
      </c>
      <c r="C89" s="14" t="s">
        <v>1</v>
      </c>
      <c r="D89" s="15" t="s">
        <v>165</v>
      </c>
      <c r="E89" s="15" t="s">
        <v>92</v>
      </c>
      <c r="F89" s="15" t="s">
        <v>227</v>
      </c>
      <c r="G89" s="15" t="s">
        <v>60</v>
      </c>
      <c r="H89" s="15" t="s">
        <v>53</v>
      </c>
      <c r="I89" s="15" t="s">
        <v>55</v>
      </c>
      <c r="J89" s="15" t="s">
        <v>53</v>
      </c>
      <c r="K89" s="15" t="s">
        <v>55</v>
      </c>
    </row>
    <row r="90" spans="1:14" s="8" customFormat="1" ht="30" customHeight="1" x14ac:dyDescent="0.25">
      <c r="A90" s="4">
        <v>1</v>
      </c>
      <c r="B90" s="23" t="s">
        <v>83</v>
      </c>
      <c r="C90" s="22" t="s">
        <v>12</v>
      </c>
      <c r="D90" s="4">
        <v>40</v>
      </c>
      <c r="E90" s="4"/>
      <c r="F90" s="4"/>
      <c r="G90" s="4">
        <f>SUM(D90:F90)</f>
        <v>40</v>
      </c>
      <c r="H90" s="7">
        <v>2.39</v>
      </c>
      <c r="I90" s="7">
        <f>(G90*H90)</f>
        <v>95.600000000000009</v>
      </c>
      <c r="J90" s="26"/>
      <c r="K90" s="26"/>
    </row>
    <row r="91" spans="1:14" s="8" customFormat="1" ht="30" customHeight="1" x14ac:dyDescent="0.25">
      <c r="A91" s="4">
        <v>2</v>
      </c>
      <c r="B91" s="23" t="s">
        <v>72</v>
      </c>
      <c r="C91" s="22" t="s">
        <v>73</v>
      </c>
      <c r="D91" s="4">
        <v>500</v>
      </c>
      <c r="E91" s="4">
        <v>30</v>
      </c>
      <c r="F91" s="4"/>
      <c r="G91" s="12">
        <f t="shared" ref="G91" si="8">SUM(D91:F91)</f>
        <v>530</v>
      </c>
      <c r="H91" s="7">
        <v>0.36</v>
      </c>
      <c r="I91" s="7">
        <f t="shared" ref="I91" si="9">(G91*H91)</f>
        <v>190.79999999999998</v>
      </c>
      <c r="J91" s="26"/>
      <c r="K91" s="26"/>
    </row>
    <row r="92" spans="1:14" s="8" customFormat="1" ht="30" customHeight="1" x14ac:dyDescent="0.25">
      <c r="A92" s="4">
        <v>3</v>
      </c>
      <c r="B92" s="23" t="s">
        <v>102</v>
      </c>
      <c r="C92" s="22" t="s">
        <v>12</v>
      </c>
      <c r="D92" s="4">
        <v>50</v>
      </c>
      <c r="E92" s="4"/>
      <c r="F92" s="4"/>
      <c r="G92" s="4">
        <f>SUM(D92:F92)</f>
        <v>50</v>
      </c>
      <c r="H92" s="7">
        <v>1.88</v>
      </c>
      <c r="I92" s="7">
        <f>(G92*H92)</f>
        <v>94</v>
      </c>
      <c r="J92" s="26"/>
      <c r="K92" s="26"/>
    </row>
    <row r="93" spans="1:14" s="8" customFormat="1" ht="30" customHeight="1" x14ac:dyDescent="0.25">
      <c r="A93" s="4">
        <v>4</v>
      </c>
      <c r="B93" s="23" t="s">
        <v>74</v>
      </c>
      <c r="C93" s="22" t="s">
        <v>12</v>
      </c>
      <c r="D93" s="4">
        <v>50</v>
      </c>
      <c r="E93" s="4"/>
      <c r="F93" s="4"/>
      <c r="G93" s="12">
        <f t="shared" ref="G93" si="10">SUM(D93:F93)</f>
        <v>50</v>
      </c>
      <c r="H93" s="7">
        <v>1.25</v>
      </c>
      <c r="I93" s="7">
        <f t="shared" ref="I93" si="11">(G93*H93)</f>
        <v>62.5</v>
      </c>
      <c r="J93" s="26"/>
      <c r="K93" s="26"/>
    </row>
    <row r="94" spans="1:14" s="8" customFormat="1" ht="30" customHeight="1" x14ac:dyDescent="0.25">
      <c r="B94" s="9"/>
      <c r="C94" s="5"/>
      <c r="D94" s="5"/>
      <c r="E94" s="5"/>
      <c r="F94" s="5"/>
      <c r="G94" s="5"/>
      <c r="H94" s="4" t="s">
        <v>2</v>
      </c>
      <c r="I94" s="10">
        <f>SUM(I90:I93)</f>
        <v>442.9</v>
      </c>
      <c r="J94" s="4" t="s">
        <v>2</v>
      </c>
      <c r="K94" s="26"/>
    </row>
    <row r="95" spans="1:14" s="8" customFormat="1" ht="30" customHeight="1" x14ac:dyDescent="0.25">
      <c r="B95" s="9"/>
      <c r="C95" s="5"/>
      <c r="D95" s="5"/>
      <c r="E95" s="5"/>
      <c r="F95" s="5"/>
      <c r="G95" s="5"/>
      <c r="H95" s="4" t="s">
        <v>54</v>
      </c>
      <c r="I95" s="7">
        <f>(I94*24%)</f>
        <v>106.29599999999999</v>
      </c>
      <c r="J95" s="4" t="s">
        <v>54</v>
      </c>
      <c r="K95" s="26"/>
    </row>
    <row r="96" spans="1:14" s="8" customFormat="1" ht="30" customHeight="1" x14ac:dyDescent="0.25">
      <c r="B96" s="9"/>
      <c r="C96" s="5"/>
      <c r="D96" s="5"/>
      <c r="E96" s="5"/>
      <c r="F96" s="5"/>
      <c r="G96" s="5"/>
      <c r="H96" s="4" t="s">
        <v>58</v>
      </c>
      <c r="I96" s="7">
        <f>(I94+I95)</f>
        <v>549.19599999999991</v>
      </c>
      <c r="J96" s="4" t="s">
        <v>58</v>
      </c>
      <c r="K96" s="26"/>
      <c r="N96" s="58"/>
    </row>
    <row r="97" spans="2:11" s="8" customFormat="1" ht="24.95" customHeight="1" x14ac:dyDescent="0.25">
      <c r="B97" s="9"/>
      <c r="C97" s="5"/>
      <c r="D97" s="5"/>
      <c r="E97" s="5"/>
      <c r="F97" s="5"/>
      <c r="G97" s="5"/>
      <c r="H97" s="5"/>
      <c r="I97" s="11"/>
    </row>
    <row r="98" spans="2:11" ht="24.95" customHeight="1" x14ac:dyDescent="0.25"/>
    <row r="99" spans="2:11" ht="30" customHeight="1" x14ac:dyDescent="0.25">
      <c r="G99" s="1"/>
      <c r="H99" s="74" t="s">
        <v>93</v>
      </c>
      <c r="I99" s="75"/>
      <c r="J99" s="30" t="s">
        <v>59</v>
      </c>
      <c r="K99" s="29" t="s">
        <v>91</v>
      </c>
    </row>
    <row r="100" spans="2:11" ht="21.95" customHeight="1" x14ac:dyDescent="0.25">
      <c r="G100" s="1"/>
      <c r="H100" s="76" t="s">
        <v>75</v>
      </c>
      <c r="I100" s="77"/>
      <c r="J100" s="31">
        <f>(I82)</f>
        <v>233591.0123</v>
      </c>
      <c r="K100" s="21"/>
    </row>
    <row r="101" spans="2:11" ht="21.95" customHeight="1" x14ac:dyDescent="0.25">
      <c r="G101" s="1"/>
      <c r="H101" s="76" t="s">
        <v>76</v>
      </c>
      <c r="I101" s="77"/>
      <c r="J101" s="31">
        <f>(I96)</f>
        <v>549.19599999999991</v>
      </c>
      <c r="K101" s="21"/>
    </row>
    <row r="102" spans="2:11" ht="21.95" customHeight="1" x14ac:dyDescent="0.25">
      <c r="G102" s="1"/>
      <c r="H102" s="76" t="s">
        <v>77</v>
      </c>
      <c r="I102" s="77"/>
      <c r="J102" s="31">
        <f>(J100+J101)</f>
        <v>234140.2083</v>
      </c>
      <c r="K102" s="21"/>
    </row>
    <row r="105" spans="2:11" ht="21.95" customHeight="1" x14ac:dyDescent="0.25">
      <c r="I105" s="78" t="s">
        <v>78</v>
      </c>
      <c r="J105" s="67"/>
    </row>
    <row r="106" spans="2:11" ht="21.95" customHeight="1" x14ac:dyDescent="0.25">
      <c r="I106" s="78" t="s">
        <v>79</v>
      </c>
      <c r="J106" s="67"/>
    </row>
    <row r="107" spans="2:11" ht="21.95" customHeight="1" x14ac:dyDescent="0.25">
      <c r="H107" s="34"/>
      <c r="I107" s="78"/>
      <c r="J107" s="67"/>
    </row>
    <row r="108" spans="2:11" ht="21.95" customHeight="1" x14ac:dyDescent="0.25">
      <c r="H108" s="34"/>
      <c r="I108" s="67"/>
      <c r="J108" s="67"/>
    </row>
    <row r="109" spans="2:11" ht="21.95" customHeight="1" x14ac:dyDescent="0.25">
      <c r="H109" s="34"/>
      <c r="I109" s="67"/>
      <c r="J109" s="67"/>
    </row>
    <row r="110" spans="2:11" ht="21.95" customHeight="1" x14ac:dyDescent="0.25">
      <c r="I110" s="66" t="s">
        <v>80</v>
      </c>
      <c r="J110" s="67"/>
    </row>
  </sheetData>
  <mergeCells count="18">
    <mergeCell ref="A2:K2"/>
    <mergeCell ref="A4:K4"/>
    <mergeCell ref="A1:K1"/>
    <mergeCell ref="I110:J110"/>
    <mergeCell ref="G6:K6"/>
    <mergeCell ref="G88:I88"/>
    <mergeCell ref="J88:K88"/>
    <mergeCell ref="G87:K87"/>
    <mergeCell ref="H99:I99"/>
    <mergeCell ref="J7:K7"/>
    <mergeCell ref="G7:I7"/>
    <mergeCell ref="H100:I100"/>
    <mergeCell ref="H101:I101"/>
    <mergeCell ref="H102:I102"/>
    <mergeCell ref="I105:J105"/>
    <mergeCell ref="I106:J106"/>
    <mergeCell ref="A85:K85"/>
    <mergeCell ref="I107:J109"/>
  </mergeCells>
  <printOptions horizontalCentered="1" verticalCentered="1"/>
  <pageMargins left="0.23622047244094491" right="0.23622047244094491" top="0.35433070866141736" bottom="0.35433070866141736" header="0.19685039370078741" footer="0.31496062992125984"/>
  <pageSetup paperSize="9" scale="7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workbookViewId="0">
      <selection sqref="A1:K1"/>
    </sheetView>
  </sheetViews>
  <sheetFormatPr defaultColWidth="5.5703125" defaultRowHeight="15.75" x14ac:dyDescent="0.25"/>
  <cols>
    <col min="1" max="1" width="5.7109375" style="1" customWidth="1"/>
    <col min="2" max="2" width="13.7109375" style="1" customWidth="1"/>
    <col min="3" max="3" width="33.140625" style="1" customWidth="1"/>
    <col min="4" max="4" width="8.7109375" style="1" customWidth="1"/>
    <col min="5" max="11" width="15.7109375" style="1" customWidth="1"/>
    <col min="12" max="16384" width="5.5703125" style="1"/>
  </cols>
  <sheetData>
    <row r="1" spans="1:11" ht="30" customHeight="1" x14ac:dyDescent="0.25">
      <c r="A1" s="83" t="s">
        <v>247</v>
      </c>
      <c r="B1" s="86"/>
      <c r="C1" s="86"/>
      <c r="D1" s="86"/>
      <c r="E1" s="86"/>
      <c r="F1" s="86"/>
      <c r="G1" s="86"/>
      <c r="H1" s="87"/>
      <c r="I1" s="87"/>
      <c r="J1" s="87"/>
      <c r="K1" s="67"/>
    </row>
    <row r="2" spans="1:11" ht="30" customHeight="1" x14ac:dyDescent="0.25">
      <c r="A2" s="96" t="s">
        <v>103</v>
      </c>
      <c r="B2" s="96"/>
      <c r="C2" s="96"/>
      <c r="D2" s="96"/>
      <c r="E2" s="96"/>
      <c r="F2" s="96"/>
      <c r="G2" s="96"/>
      <c r="H2" s="96"/>
      <c r="I2" s="67"/>
      <c r="J2" s="67"/>
      <c r="K2" s="67"/>
    </row>
    <row r="3" spans="1:11" ht="30" customHeight="1" thickBot="1" x14ac:dyDescent="0.3">
      <c r="C3" s="2"/>
      <c r="D3" s="3"/>
      <c r="E3" s="3"/>
      <c r="F3" s="3"/>
      <c r="G3" s="3"/>
      <c r="H3" s="3"/>
    </row>
    <row r="4" spans="1:11" ht="30" customHeight="1" thickTop="1" thickBot="1" x14ac:dyDescent="0.3">
      <c r="A4" s="97" t="s">
        <v>221</v>
      </c>
      <c r="B4" s="98"/>
      <c r="C4" s="98"/>
      <c r="D4" s="98"/>
      <c r="E4" s="98"/>
      <c r="F4" s="98"/>
      <c r="G4" s="98"/>
      <c r="H4" s="98"/>
      <c r="I4" s="81"/>
      <c r="J4" s="81"/>
      <c r="K4" s="82"/>
    </row>
    <row r="5" spans="1:11" ht="30" customHeight="1" thickTop="1" x14ac:dyDescent="0.25">
      <c r="C5" s="2"/>
      <c r="D5" s="3"/>
      <c r="E5" s="3"/>
      <c r="F5" s="3"/>
      <c r="G5" s="3"/>
      <c r="H5" s="3"/>
    </row>
    <row r="6" spans="1:11" ht="30" customHeight="1" x14ac:dyDescent="0.25">
      <c r="A6" s="94" t="s">
        <v>115</v>
      </c>
      <c r="B6" s="67"/>
      <c r="C6" s="67"/>
      <c r="D6" s="3"/>
      <c r="F6" s="37"/>
      <c r="G6" s="68" t="s">
        <v>104</v>
      </c>
      <c r="H6" s="95"/>
      <c r="I6" s="95"/>
      <c r="J6" s="95"/>
      <c r="K6" s="95"/>
    </row>
    <row r="7" spans="1:11" ht="20.100000000000001" customHeight="1" x14ac:dyDescent="0.25">
      <c r="C7" s="9"/>
      <c r="D7" s="3"/>
      <c r="E7" s="5"/>
      <c r="F7" s="5"/>
      <c r="G7" s="70" t="s">
        <v>59</v>
      </c>
      <c r="H7" s="71"/>
      <c r="I7" s="71"/>
      <c r="J7" s="72" t="s">
        <v>91</v>
      </c>
      <c r="K7" s="73"/>
    </row>
    <row r="8" spans="1:11" s="5" customFormat="1" ht="63" x14ac:dyDescent="0.25">
      <c r="A8" s="14" t="s">
        <v>57</v>
      </c>
      <c r="B8" s="15" t="s">
        <v>105</v>
      </c>
      <c r="C8" s="14" t="s">
        <v>0</v>
      </c>
      <c r="D8" s="14" t="s">
        <v>1</v>
      </c>
      <c r="E8" s="15" t="s">
        <v>165</v>
      </c>
      <c r="F8" s="15" t="s">
        <v>92</v>
      </c>
      <c r="G8" s="15" t="s">
        <v>60</v>
      </c>
      <c r="H8" s="15" t="s">
        <v>51</v>
      </c>
      <c r="I8" s="15" t="s">
        <v>50</v>
      </c>
      <c r="J8" s="15" t="s">
        <v>51</v>
      </c>
      <c r="K8" s="15" t="s">
        <v>50</v>
      </c>
    </row>
    <row r="9" spans="1:11" ht="31.5" x14ac:dyDescent="0.25">
      <c r="A9" s="4">
        <v>1</v>
      </c>
      <c r="B9" s="4">
        <v>5114</v>
      </c>
      <c r="C9" s="35" t="s">
        <v>106</v>
      </c>
      <c r="D9" s="24" t="s">
        <v>49</v>
      </c>
      <c r="E9" s="12"/>
      <c r="F9" s="12">
        <v>2500</v>
      </c>
      <c r="G9" s="12">
        <f>(E9+F9)</f>
        <v>2500</v>
      </c>
      <c r="H9" s="7">
        <v>9.2100000000000009</v>
      </c>
      <c r="I9" s="7">
        <f>(G9*H9)</f>
        <v>23025.000000000004</v>
      </c>
      <c r="J9" s="88" t="s">
        <v>172</v>
      </c>
      <c r="K9" s="89"/>
    </row>
    <row r="10" spans="1:11" ht="45" customHeight="1" x14ac:dyDescent="0.25">
      <c r="A10" s="4">
        <v>2</v>
      </c>
      <c r="B10" s="4">
        <v>5324</v>
      </c>
      <c r="C10" s="35" t="s">
        <v>107</v>
      </c>
      <c r="D10" s="24" t="s">
        <v>49</v>
      </c>
      <c r="E10" s="12">
        <v>1200</v>
      </c>
      <c r="F10" s="12"/>
      <c r="G10" s="12">
        <f t="shared" ref="G10:G14" si="0">(E10+F10)</f>
        <v>1200</v>
      </c>
      <c r="H10" s="7">
        <v>12.36</v>
      </c>
      <c r="I10" s="7">
        <f t="shared" ref="I10:I14" si="1">(G10*H10)</f>
        <v>14832</v>
      </c>
      <c r="J10" s="90"/>
      <c r="K10" s="91"/>
    </row>
    <row r="11" spans="1:11" ht="45" customHeight="1" x14ac:dyDescent="0.25">
      <c r="A11" s="4">
        <v>3</v>
      </c>
      <c r="B11" s="4">
        <v>5116</v>
      </c>
      <c r="C11" s="35" t="s">
        <v>108</v>
      </c>
      <c r="D11" s="24" t="s">
        <v>49</v>
      </c>
      <c r="E11" s="12"/>
      <c r="F11" s="12">
        <v>1000</v>
      </c>
      <c r="G11" s="12">
        <f t="shared" si="0"/>
        <v>1000</v>
      </c>
      <c r="H11" s="7">
        <v>9.2100000000000009</v>
      </c>
      <c r="I11" s="7">
        <f t="shared" si="1"/>
        <v>9210</v>
      </c>
      <c r="J11" s="90"/>
      <c r="K11" s="91"/>
    </row>
    <row r="12" spans="1:11" ht="45" customHeight="1" x14ac:dyDescent="0.25">
      <c r="A12" s="4">
        <v>4</v>
      </c>
      <c r="B12" s="4">
        <v>5326</v>
      </c>
      <c r="C12" s="35" t="s">
        <v>109</v>
      </c>
      <c r="D12" s="24" t="s">
        <v>49</v>
      </c>
      <c r="E12" s="12">
        <v>1200</v>
      </c>
      <c r="F12" s="12"/>
      <c r="G12" s="12">
        <f t="shared" si="0"/>
        <v>1200</v>
      </c>
      <c r="H12" s="7">
        <v>12.5</v>
      </c>
      <c r="I12" s="7">
        <f t="shared" si="1"/>
        <v>15000</v>
      </c>
      <c r="J12" s="90"/>
      <c r="K12" s="91"/>
    </row>
    <row r="13" spans="1:11" ht="30" customHeight="1" x14ac:dyDescent="0.25">
      <c r="A13" s="4">
        <v>5</v>
      </c>
      <c r="B13" s="4">
        <v>5701</v>
      </c>
      <c r="C13" s="35" t="s">
        <v>110</v>
      </c>
      <c r="D13" s="24" t="s">
        <v>49</v>
      </c>
      <c r="E13" s="12"/>
      <c r="F13" s="12">
        <v>3700</v>
      </c>
      <c r="G13" s="12">
        <f t="shared" si="0"/>
        <v>3700</v>
      </c>
      <c r="H13" s="7">
        <v>4.26</v>
      </c>
      <c r="I13" s="7">
        <f t="shared" si="1"/>
        <v>15762</v>
      </c>
      <c r="J13" s="90"/>
      <c r="K13" s="91"/>
    </row>
    <row r="14" spans="1:11" ht="30" customHeight="1" x14ac:dyDescent="0.25">
      <c r="A14" s="4">
        <v>6</v>
      </c>
      <c r="B14" s="4">
        <v>5703</v>
      </c>
      <c r="C14" s="35" t="s">
        <v>111</v>
      </c>
      <c r="D14" s="24" t="s">
        <v>49</v>
      </c>
      <c r="E14" s="12">
        <v>3500</v>
      </c>
      <c r="F14" s="12"/>
      <c r="G14" s="12">
        <f t="shared" si="0"/>
        <v>3500</v>
      </c>
      <c r="H14" s="7">
        <v>3.67</v>
      </c>
      <c r="I14" s="7">
        <f t="shared" si="1"/>
        <v>12845</v>
      </c>
      <c r="J14" s="90"/>
      <c r="K14" s="91"/>
    </row>
    <row r="15" spans="1:11" ht="30" customHeight="1" x14ac:dyDescent="0.25">
      <c r="E15" s="36"/>
      <c r="F15" s="36"/>
      <c r="G15" s="36"/>
      <c r="H15" s="4" t="s">
        <v>112</v>
      </c>
      <c r="I15" s="7">
        <f>SUM(I9:I14)</f>
        <v>90674</v>
      </c>
      <c r="J15" s="90"/>
      <c r="K15" s="91"/>
    </row>
    <row r="16" spans="1:11" ht="30" customHeight="1" x14ac:dyDescent="0.25">
      <c r="E16" s="36"/>
      <c r="F16" s="36"/>
      <c r="G16" s="36"/>
      <c r="H16" s="4" t="s">
        <v>113</v>
      </c>
      <c r="I16" s="7">
        <f>(I15*13%)</f>
        <v>11787.62</v>
      </c>
      <c r="J16" s="90"/>
      <c r="K16" s="91"/>
    </row>
    <row r="17" spans="5:11" ht="30" customHeight="1" x14ac:dyDescent="0.25">
      <c r="E17" s="36"/>
      <c r="F17" s="36"/>
      <c r="G17" s="36"/>
      <c r="H17" s="4" t="s">
        <v>58</v>
      </c>
      <c r="I17" s="7">
        <f>(I15+I16)</f>
        <v>102461.62</v>
      </c>
      <c r="J17" s="92"/>
      <c r="K17" s="93"/>
    </row>
    <row r="18" spans="5:11" ht="24.95" customHeight="1" x14ac:dyDescent="0.25"/>
    <row r="19" spans="5:11" ht="24.95" customHeight="1" x14ac:dyDescent="0.25"/>
    <row r="20" spans="5:11" ht="21.95" customHeight="1" x14ac:dyDescent="0.25">
      <c r="I20" s="78" t="s">
        <v>114</v>
      </c>
      <c r="J20" s="67"/>
    </row>
    <row r="21" spans="5:11" ht="21.95" customHeight="1" x14ac:dyDescent="0.25">
      <c r="I21" s="78" t="s">
        <v>79</v>
      </c>
      <c r="J21" s="67"/>
    </row>
    <row r="22" spans="5:11" ht="21.95" customHeight="1" x14ac:dyDescent="0.25">
      <c r="I22" s="78"/>
      <c r="J22" s="67"/>
    </row>
    <row r="23" spans="5:11" ht="21.95" customHeight="1" x14ac:dyDescent="0.25">
      <c r="I23" s="67"/>
      <c r="J23" s="67"/>
    </row>
    <row r="24" spans="5:11" ht="21.95" customHeight="1" x14ac:dyDescent="0.25">
      <c r="I24" s="67"/>
      <c r="J24" s="67"/>
    </row>
    <row r="25" spans="5:11" ht="21.95" customHeight="1" x14ac:dyDescent="0.25">
      <c r="I25" s="66" t="s">
        <v>80</v>
      </c>
      <c r="J25" s="67"/>
    </row>
  </sheetData>
  <mergeCells count="12">
    <mergeCell ref="A6:C6"/>
    <mergeCell ref="G6:K6"/>
    <mergeCell ref="A2:K2"/>
    <mergeCell ref="A4:K4"/>
    <mergeCell ref="A1:K1"/>
    <mergeCell ref="I25:J25"/>
    <mergeCell ref="G7:I7"/>
    <mergeCell ref="J7:K7"/>
    <mergeCell ref="J9:K17"/>
    <mergeCell ref="I20:J20"/>
    <mergeCell ref="I21:J21"/>
    <mergeCell ref="I22:J24"/>
  </mergeCells>
  <printOptions horizontalCentered="1" verticalCentered="1"/>
  <pageMargins left="0.23622047244094491" right="0.23622047244094491" top="0.19685039370078741" bottom="0.15748031496062992" header="0.11811023622047245" footer="0"/>
  <pageSetup paperSize="9" scale="77" fitToWidth="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sqref="A1:J1"/>
    </sheetView>
  </sheetViews>
  <sheetFormatPr defaultColWidth="5.5703125" defaultRowHeight="15.75" x14ac:dyDescent="0.25"/>
  <cols>
    <col min="1" max="1" width="5.7109375" style="1" customWidth="1"/>
    <col min="2" max="2" width="23.7109375" style="1" customWidth="1"/>
    <col min="3" max="3" width="8.7109375" style="1" customWidth="1"/>
    <col min="4" max="10" width="15.7109375" style="1" customWidth="1"/>
    <col min="11" max="16384" width="5.5703125" style="1"/>
  </cols>
  <sheetData>
    <row r="1" spans="1:10" ht="30" customHeight="1" x14ac:dyDescent="0.25">
      <c r="A1" s="83" t="s">
        <v>247</v>
      </c>
      <c r="B1" s="86"/>
      <c r="C1" s="86"/>
      <c r="D1" s="86"/>
      <c r="E1" s="86"/>
      <c r="F1" s="86"/>
      <c r="G1" s="86"/>
      <c r="H1" s="87"/>
      <c r="I1" s="87"/>
      <c r="J1" s="87"/>
    </row>
    <row r="2" spans="1:10" ht="30" customHeight="1" x14ac:dyDescent="0.25">
      <c r="A2" s="96" t="s">
        <v>103</v>
      </c>
      <c r="B2" s="96"/>
      <c r="C2" s="96"/>
      <c r="D2" s="96"/>
      <c r="E2" s="96"/>
      <c r="F2" s="96"/>
      <c r="G2" s="96"/>
      <c r="H2" s="67"/>
      <c r="I2" s="67"/>
      <c r="J2" s="67"/>
    </row>
    <row r="3" spans="1:10" ht="30" customHeight="1" thickBot="1" x14ac:dyDescent="0.3">
      <c r="C3" s="3"/>
      <c r="D3" s="3"/>
      <c r="E3" s="3"/>
      <c r="F3" s="3"/>
      <c r="G3" s="3"/>
    </row>
    <row r="4" spans="1:10" ht="30" customHeight="1" thickTop="1" thickBot="1" x14ac:dyDescent="0.3">
      <c r="A4" s="97" t="s">
        <v>222</v>
      </c>
      <c r="B4" s="98"/>
      <c r="C4" s="98"/>
      <c r="D4" s="98"/>
      <c r="E4" s="98"/>
      <c r="F4" s="98"/>
      <c r="G4" s="98"/>
      <c r="H4" s="81"/>
      <c r="I4" s="81"/>
      <c r="J4" s="82"/>
    </row>
    <row r="5" spans="1:10" ht="30" customHeight="1" thickTop="1" x14ac:dyDescent="0.25">
      <c r="C5" s="3"/>
      <c r="D5" s="3"/>
      <c r="E5" s="3"/>
      <c r="F5" s="3"/>
      <c r="G5" s="3"/>
    </row>
    <row r="6" spans="1:10" ht="30" customHeight="1" x14ac:dyDescent="0.25">
      <c r="B6" s="9" t="s">
        <v>61</v>
      </c>
      <c r="C6" s="3"/>
      <c r="D6" s="3"/>
      <c r="E6" s="3"/>
      <c r="F6" s="68" t="s">
        <v>119</v>
      </c>
      <c r="G6" s="95"/>
      <c r="H6" s="95"/>
      <c r="I6" s="95"/>
      <c r="J6" s="95"/>
    </row>
    <row r="7" spans="1:10" ht="20.100000000000001" customHeight="1" x14ac:dyDescent="0.25">
      <c r="B7" s="9"/>
      <c r="C7" s="3"/>
      <c r="D7" s="5"/>
      <c r="E7" s="5"/>
      <c r="F7" s="70" t="s">
        <v>59</v>
      </c>
      <c r="G7" s="71"/>
      <c r="H7" s="71"/>
      <c r="I7" s="72" t="s">
        <v>91</v>
      </c>
      <c r="J7" s="73"/>
    </row>
    <row r="8" spans="1:10" s="5" customFormat="1" ht="60" customHeight="1" x14ac:dyDescent="0.25">
      <c r="A8" s="14" t="s">
        <v>57</v>
      </c>
      <c r="B8" s="14" t="s">
        <v>0</v>
      </c>
      <c r="C8" s="14" t="s">
        <v>1</v>
      </c>
      <c r="D8" s="15" t="s">
        <v>165</v>
      </c>
      <c r="E8" s="15" t="s">
        <v>92</v>
      </c>
      <c r="F8" s="15" t="s">
        <v>60</v>
      </c>
      <c r="G8" s="40" t="s">
        <v>51</v>
      </c>
      <c r="H8" s="40" t="s">
        <v>50</v>
      </c>
      <c r="I8" s="40" t="s">
        <v>51</v>
      </c>
      <c r="J8" s="40" t="s">
        <v>50</v>
      </c>
    </row>
    <row r="9" spans="1:10" ht="30" customHeight="1" x14ac:dyDescent="0.25">
      <c r="A9" s="4">
        <v>1</v>
      </c>
      <c r="B9" s="38" t="s">
        <v>117</v>
      </c>
      <c r="C9" s="24" t="s">
        <v>49</v>
      </c>
      <c r="D9" s="12">
        <v>6150</v>
      </c>
      <c r="E9" s="12"/>
      <c r="F9" s="12">
        <f>(D9+E9)</f>
        <v>6150</v>
      </c>
      <c r="G9" s="7">
        <v>2.8</v>
      </c>
      <c r="H9" s="7">
        <f>(F9*G9)</f>
        <v>17220</v>
      </c>
      <c r="I9" s="17"/>
      <c r="J9" s="39"/>
    </row>
    <row r="10" spans="1:10" ht="30" customHeight="1" x14ac:dyDescent="0.25">
      <c r="A10" s="4">
        <v>2</v>
      </c>
      <c r="B10" s="38" t="s">
        <v>118</v>
      </c>
      <c r="C10" s="24" t="s">
        <v>49</v>
      </c>
      <c r="D10" s="12"/>
      <c r="E10" s="12">
        <v>8000</v>
      </c>
      <c r="F10" s="12">
        <f>(D10+E10)</f>
        <v>8000</v>
      </c>
      <c r="G10" s="7">
        <v>2.6</v>
      </c>
      <c r="H10" s="7">
        <f>(F10*G10)</f>
        <v>20800</v>
      </c>
      <c r="I10" s="39"/>
      <c r="J10" s="39"/>
    </row>
    <row r="11" spans="1:10" ht="30" customHeight="1" x14ac:dyDescent="0.25">
      <c r="D11" s="36"/>
      <c r="E11" s="36"/>
      <c r="G11" s="4" t="s">
        <v>112</v>
      </c>
      <c r="H11" s="7">
        <f>(H9+H10)</f>
        <v>38020</v>
      </c>
      <c r="I11" s="4" t="s">
        <v>112</v>
      </c>
      <c r="J11" s="39"/>
    </row>
    <row r="12" spans="1:10" ht="30" customHeight="1" x14ac:dyDescent="0.25">
      <c r="D12" s="36"/>
      <c r="E12" s="36"/>
      <c r="G12" s="4" t="s">
        <v>113</v>
      </c>
      <c r="H12" s="7">
        <f>(H11*13%)</f>
        <v>4942.6000000000004</v>
      </c>
      <c r="I12" s="4" t="s">
        <v>113</v>
      </c>
      <c r="J12" s="39"/>
    </row>
    <row r="13" spans="1:10" ht="30" customHeight="1" x14ac:dyDescent="0.25">
      <c r="D13" s="36"/>
      <c r="E13" s="36"/>
      <c r="G13" s="4" t="s">
        <v>58</v>
      </c>
      <c r="H13" s="7">
        <f>(H11+H12)</f>
        <v>42962.6</v>
      </c>
      <c r="I13" s="4" t="s">
        <v>58</v>
      </c>
      <c r="J13" s="39"/>
    </row>
    <row r="14" spans="1:10" ht="24.95" customHeight="1" x14ac:dyDescent="0.25">
      <c r="I14" s="41"/>
      <c r="J14" s="41"/>
    </row>
    <row r="15" spans="1:10" ht="24.95" customHeight="1" x14ac:dyDescent="0.25"/>
    <row r="16" spans="1:10" ht="21.95" customHeight="1" x14ac:dyDescent="0.25">
      <c r="H16" s="78" t="s">
        <v>114</v>
      </c>
      <c r="I16" s="67"/>
    </row>
    <row r="17" spans="8:9" ht="21.95" customHeight="1" x14ac:dyDescent="0.25">
      <c r="H17" s="78" t="s">
        <v>79</v>
      </c>
      <c r="I17" s="67"/>
    </row>
    <row r="18" spans="8:9" ht="21.95" customHeight="1" x14ac:dyDescent="0.25">
      <c r="H18" s="78"/>
      <c r="I18" s="67"/>
    </row>
    <row r="19" spans="8:9" ht="21.95" customHeight="1" x14ac:dyDescent="0.25">
      <c r="H19" s="67"/>
      <c r="I19" s="67"/>
    </row>
    <row r="20" spans="8:9" ht="21.95" customHeight="1" x14ac:dyDescent="0.25">
      <c r="H20" s="67"/>
      <c r="I20" s="67"/>
    </row>
    <row r="21" spans="8:9" ht="21.95" customHeight="1" x14ac:dyDescent="0.25">
      <c r="H21" s="66" t="s">
        <v>80</v>
      </c>
      <c r="I21" s="67"/>
    </row>
  </sheetData>
  <mergeCells count="10">
    <mergeCell ref="H17:I17"/>
    <mergeCell ref="H18:I20"/>
    <mergeCell ref="H21:I21"/>
    <mergeCell ref="F7:H7"/>
    <mergeCell ref="I7:J7"/>
    <mergeCell ref="A1:J1"/>
    <mergeCell ref="A2:J2"/>
    <mergeCell ref="A4:J4"/>
    <mergeCell ref="F6:J6"/>
    <mergeCell ref="H16:I16"/>
  </mergeCells>
  <printOptions horizontalCentered="1"/>
  <pageMargins left="0.23622047244094491" right="0.23622047244094491" top="0.35433070866141736" bottom="0.35433070866141736" header="0.31496062992125984" footer="0.31496062992125984"/>
  <pageSetup paperSize="9" scale="94" fitToWidth="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5"/>
  <sheetViews>
    <sheetView workbookViewId="0">
      <selection sqref="A1:K1"/>
    </sheetView>
  </sheetViews>
  <sheetFormatPr defaultColWidth="5.5703125" defaultRowHeight="15.75" x14ac:dyDescent="0.25"/>
  <cols>
    <col min="1" max="1" width="5.7109375" style="1" customWidth="1"/>
    <col min="2" max="2" width="41" style="1" customWidth="1"/>
    <col min="3" max="3" width="25.7109375" style="1" customWidth="1"/>
    <col min="4" max="4" width="8.7109375" style="1" customWidth="1"/>
    <col min="5" max="11" width="15.7109375" style="1" customWidth="1"/>
    <col min="12" max="16384" width="5.5703125" style="1"/>
  </cols>
  <sheetData>
    <row r="1" spans="1:11" ht="30" customHeight="1" x14ac:dyDescent="0.25">
      <c r="A1" s="83" t="s">
        <v>248</v>
      </c>
      <c r="B1" s="86"/>
      <c r="C1" s="86"/>
      <c r="D1" s="86"/>
      <c r="E1" s="86"/>
      <c r="F1" s="86"/>
      <c r="G1" s="86"/>
      <c r="H1" s="99"/>
      <c r="I1" s="99"/>
      <c r="J1" s="99"/>
      <c r="K1" s="99"/>
    </row>
    <row r="2" spans="1:11" ht="30" customHeight="1" x14ac:dyDescent="0.25">
      <c r="A2" s="96" t="s">
        <v>189</v>
      </c>
      <c r="B2" s="96"/>
      <c r="C2" s="96"/>
      <c r="D2" s="96"/>
      <c r="E2" s="96"/>
      <c r="F2" s="96"/>
      <c r="G2" s="96"/>
      <c r="H2" s="87"/>
      <c r="I2" s="87"/>
      <c r="J2" s="87"/>
      <c r="K2" s="87"/>
    </row>
    <row r="3" spans="1:11" ht="30" customHeight="1" thickBot="1" x14ac:dyDescent="0.3">
      <c r="C3" s="3"/>
      <c r="D3" s="3"/>
      <c r="E3" s="3"/>
      <c r="F3" s="3"/>
      <c r="G3" s="3"/>
    </row>
    <row r="4" spans="1:11" ht="30" customHeight="1" thickTop="1" thickBot="1" x14ac:dyDescent="0.3">
      <c r="A4" s="97" t="s">
        <v>223</v>
      </c>
      <c r="B4" s="98"/>
      <c r="C4" s="98"/>
      <c r="D4" s="98"/>
      <c r="E4" s="98"/>
      <c r="F4" s="98"/>
      <c r="G4" s="98"/>
      <c r="H4" s="81"/>
      <c r="I4" s="81"/>
      <c r="J4" s="81"/>
      <c r="K4" s="82"/>
    </row>
    <row r="5" spans="1:11" ht="30" customHeight="1" thickTop="1" x14ac:dyDescent="0.25">
      <c r="C5" s="3"/>
      <c r="D5" s="3"/>
      <c r="E5" s="3"/>
      <c r="F5" s="3"/>
      <c r="G5" s="3"/>
    </row>
    <row r="6" spans="1:11" ht="60" customHeight="1" x14ac:dyDescent="0.25">
      <c r="B6" s="28" t="s">
        <v>228</v>
      </c>
      <c r="C6" s="3"/>
      <c r="D6" s="3"/>
      <c r="E6" s="3"/>
      <c r="F6" s="3"/>
      <c r="G6" s="3"/>
    </row>
    <row r="7" spans="1:11" ht="20.100000000000001" customHeight="1" x14ac:dyDescent="0.25">
      <c r="B7" s="9"/>
      <c r="C7" s="9"/>
      <c r="D7" s="3"/>
      <c r="E7" s="5"/>
      <c r="F7" s="5"/>
      <c r="G7" s="70" t="s">
        <v>59</v>
      </c>
      <c r="H7" s="71"/>
      <c r="I7" s="71"/>
      <c r="J7" s="72" t="s">
        <v>91</v>
      </c>
      <c r="K7" s="73"/>
    </row>
    <row r="8" spans="1:11" s="5" customFormat="1" ht="60" customHeight="1" x14ac:dyDescent="0.25">
      <c r="A8" s="14" t="s">
        <v>57</v>
      </c>
      <c r="B8" s="14" t="s">
        <v>0</v>
      </c>
      <c r="C8" s="14" t="s">
        <v>116</v>
      </c>
      <c r="D8" s="27" t="s">
        <v>1</v>
      </c>
      <c r="E8" s="15" t="s">
        <v>92</v>
      </c>
      <c r="F8" s="15" t="s">
        <v>227</v>
      </c>
      <c r="G8" s="15" t="s">
        <v>60</v>
      </c>
      <c r="H8" s="15" t="s">
        <v>51</v>
      </c>
      <c r="I8" s="15" t="s">
        <v>50</v>
      </c>
      <c r="J8" s="15" t="s">
        <v>51</v>
      </c>
      <c r="K8" s="15" t="s">
        <v>50</v>
      </c>
    </row>
    <row r="9" spans="1:11" ht="45" customHeight="1" x14ac:dyDescent="0.25">
      <c r="A9" s="4">
        <v>1</v>
      </c>
      <c r="B9" s="35" t="s">
        <v>135</v>
      </c>
      <c r="C9" s="42" t="s">
        <v>139</v>
      </c>
      <c r="D9" s="24" t="s">
        <v>12</v>
      </c>
      <c r="E9" s="4">
        <v>14</v>
      </c>
      <c r="F9" s="4"/>
      <c r="G9" s="4">
        <f t="shared" ref="G9:G20" si="0">SUM(E9:F9)</f>
        <v>14</v>
      </c>
      <c r="H9" s="7">
        <v>24.5</v>
      </c>
      <c r="I9" s="7">
        <f t="shared" ref="I9:I26" si="1">(G9*H9)</f>
        <v>343</v>
      </c>
      <c r="J9" s="21"/>
      <c r="K9" s="21"/>
    </row>
    <row r="10" spans="1:11" ht="45" customHeight="1" x14ac:dyDescent="0.25">
      <c r="A10" s="4">
        <v>2</v>
      </c>
      <c r="B10" s="35" t="s">
        <v>136</v>
      </c>
      <c r="C10" s="42" t="s">
        <v>139</v>
      </c>
      <c r="D10" s="24" t="s">
        <v>12</v>
      </c>
      <c r="E10" s="4">
        <v>1300</v>
      </c>
      <c r="F10" s="4"/>
      <c r="G10" s="4">
        <f t="shared" si="0"/>
        <v>1300</v>
      </c>
      <c r="H10" s="7">
        <v>1.25</v>
      </c>
      <c r="I10" s="7">
        <f t="shared" si="1"/>
        <v>1625</v>
      </c>
      <c r="J10" s="21"/>
      <c r="K10" s="21"/>
    </row>
    <row r="11" spans="1:11" ht="45" customHeight="1" x14ac:dyDescent="0.25">
      <c r="A11" s="4">
        <v>3</v>
      </c>
      <c r="B11" s="35" t="s">
        <v>137</v>
      </c>
      <c r="C11" s="42" t="s">
        <v>139</v>
      </c>
      <c r="D11" s="24" t="s">
        <v>12</v>
      </c>
      <c r="E11" s="4"/>
      <c r="F11" s="4">
        <v>2</v>
      </c>
      <c r="G11" s="4">
        <f t="shared" si="0"/>
        <v>2</v>
      </c>
      <c r="H11" s="7">
        <v>59.3</v>
      </c>
      <c r="I11" s="7">
        <f t="shared" si="1"/>
        <v>118.6</v>
      </c>
      <c r="J11" s="21"/>
      <c r="K11" s="21"/>
    </row>
    <row r="12" spans="1:11" ht="45" customHeight="1" x14ac:dyDescent="0.25">
      <c r="A12" s="4">
        <v>4</v>
      </c>
      <c r="B12" s="35" t="s">
        <v>138</v>
      </c>
      <c r="C12" s="42" t="s">
        <v>139</v>
      </c>
      <c r="D12" s="24" t="s">
        <v>12</v>
      </c>
      <c r="E12" s="4"/>
      <c r="F12" s="4">
        <v>500</v>
      </c>
      <c r="G12" s="4">
        <f t="shared" si="0"/>
        <v>500</v>
      </c>
      <c r="H12" s="7">
        <v>1.5</v>
      </c>
      <c r="I12" s="7">
        <f t="shared" si="1"/>
        <v>750</v>
      </c>
      <c r="J12" s="21"/>
      <c r="K12" s="21"/>
    </row>
    <row r="13" spans="1:11" ht="45" customHeight="1" x14ac:dyDescent="0.25">
      <c r="A13" s="4">
        <v>5</v>
      </c>
      <c r="B13" s="35" t="s">
        <v>131</v>
      </c>
      <c r="C13" s="42" t="s">
        <v>139</v>
      </c>
      <c r="D13" s="24" t="s">
        <v>12</v>
      </c>
      <c r="E13" s="4"/>
      <c r="F13" s="4">
        <v>300</v>
      </c>
      <c r="G13" s="4">
        <f t="shared" si="0"/>
        <v>300</v>
      </c>
      <c r="H13" s="7">
        <v>1.1299999999999999</v>
      </c>
      <c r="I13" s="7">
        <f t="shared" si="1"/>
        <v>338.99999999999994</v>
      </c>
      <c r="J13" s="21"/>
      <c r="K13" s="21"/>
    </row>
    <row r="14" spans="1:11" ht="45" customHeight="1" x14ac:dyDescent="0.25">
      <c r="A14" s="4">
        <v>6</v>
      </c>
      <c r="B14" s="35" t="s">
        <v>130</v>
      </c>
      <c r="C14" s="42" t="s">
        <v>139</v>
      </c>
      <c r="D14" s="24" t="s">
        <v>49</v>
      </c>
      <c r="E14" s="4"/>
      <c r="F14" s="4">
        <v>20</v>
      </c>
      <c r="G14" s="4">
        <f t="shared" si="0"/>
        <v>20</v>
      </c>
      <c r="H14" s="7">
        <v>12.85</v>
      </c>
      <c r="I14" s="7">
        <f t="shared" si="1"/>
        <v>257</v>
      </c>
      <c r="J14" s="21"/>
      <c r="K14" s="21"/>
    </row>
    <row r="15" spans="1:11" ht="45" customHeight="1" x14ac:dyDescent="0.25">
      <c r="A15" s="4">
        <v>7</v>
      </c>
      <c r="B15" s="35" t="s">
        <v>128</v>
      </c>
      <c r="C15" s="42" t="s">
        <v>139</v>
      </c>
      <c r="D15" s="24" t="s">
        <v>49</v>
      </c>
      <c r="E15" s="4"/>
      <c r="F15" s="4">
        <v>10</v>
      </c>
      <c r="G15" s="4">
        <f t="shared" si="0"/>
        <v>10</v>
      </c>
      <c r="H15" s="7">
        <v>11.75</v>
      </c>
      <c r="I15" s="7">
        <f t="shared" si="1"/>
        <v>117.5</v>
      </c>
      <c r="J15" s="21"/>
      <c r="K15" s="21"/>
    </row>
    <row r="16" spans="1:11" ht="45" customHeight="1" x14ac:dyDescent="0.25">
      <c r="A16" s="4">
        <v>8</v>
      </c>
      <c r="B16" s="35" t="s">
        <v>129</v>
      </c>
      <c r="C16" s="42" t="s">
        <v>139</v>
      </c>
      <c r="D16" s="24" t="s">
        <v>49</v>
      </c>
      <c r="E16" s="4">
        <v>45</v>
      </c>
      <c r="F16" s="4"/>
      <c r="G16" s="4">
        <f t="shared" si="0"/>
        <v>45</v>
      </c>
      <c r="H16" s="7">
        <v>11.75</v>
      </c>
      <c r="I16" s="7">
        <f t="shared" si="1"/>
        <v>528.75</v>
      </c>
      <c r="J16" s="21"/>
      <c r="K16" s="21"/>
    </row>
    <row r="17" spans="1:11" ht="45" customHeight="1" x14ac:dyDescent="0.25">
      <c r="A17" s="4">
        <v>9</v>
      </c>
      <c r="B17" s="35" t="s">
        <v>133</v>
      </c>
      <c r="C17" s="42" t="s">
        <v>139</v>
      </c>
      <c r="D17" s="24" t="s">
        <v>49</v>
      </c>
      <c r="E17" s="4">
        <v>97</v>
      </c>
      <c r="F17" s="4">
        <f>(5+8)</f>
        <v>13</v>
      </c>
      <c r="G17" s="4">
        <f t="shared" si="0"/>
        <v>110</v>
      </c>
      <c r="H17" s="7">
        <v>13</v>
      </c>
      <c r="I17" s="7">
        <f t="shared" si="1"/>
        <v>1430</v>
      </c>
      <c r="J17" s="21"/>
      <c r="K17" s="21"/>
    </row>
    <row r="18" spans="1:11" ht="45" customHeight="1" x14ac:dyDescent="0.25">
      <c r="A18" s="4">
        <v>10</v>
      </c>
      <c r="B18" s="35" t="s">
        <v>132</v>
      </c>
      <c r="C18" s="42" t="s">
        <v>139</v>
      </c>
      <c r="D18" s="24" t="s">
        <v>49</v>
      </c>
      <c r="E18" s="4">
        <v>109</v>
      </c>
      <c r="F18" s="4">
        <f>(5+8)</f>
        <v>13</v>
      </c>
      <c r="G18" s="4">
        <f t="shared" si="0"/>
        <v>122</v>
      </c>
      <c r="H18" s="7">
        <v>13</v>
      </c>
      <c r="I18" s="7">
        <f t="shared" si="1"/>
        <v>1586</v>
      </c>
      <c r="J18" s="21"/>
      <c r="K18" s="21"/>
    </row>
    <row r="19" spans="1:11" ht="45" customHeight="1" x14ac:dyDescent="0.25">
      <c r="A19" s="4">
        <v>11</v>
      </c>
      <c r="B19" s="35" t="s">
        <v>134</v>
      </c>
      <c r="C19" s="42" t="s">
        <v>139</v>
      </c>
      <c r="D19" s="24" t="s">
        <v>49</v>
      </c>
      <c r="E19" s="4"/>
      <c r="F19" s="4">
        <v>3</v>
      </c>
      <c r="G19" s="4">
        <f t="shared" si="0"/>
        <v>3</v>
      </c>
      <c r="H19" s="7">
        <v>17.3</v>
      </c>
      <c r="I19" s="7">
        <f t="shared" si="1"/>
        <v>51.900000000000006</v>
      </c>
      <c r="J19" s="21"/>
      <c r="K19" s="21"/>
    </row>
    <row r="20" spans="1:11" ht="45" customHeight="1" x14ac:dyDescent="0.25">
      <c r="A20" s="4">
        <v>12</v>
      </c>
      <c r="B20" s="35" t="s">
        <v>240</v>
      </c>
      <c r="C20" s="42" t="s">
        <v>139</v>
      </c>
      <c r="D20" s="24" t="s">
        <v>49</v>
      </c>
      <c r="E20" s="4">
        <v>45</v>
      </c>
      <c r="F20" s="4">
        <v>2</v>
      </c>
      <c r="G20" s="4">
        <f t="shared" si="0"/>
        <v>47</v>
      </c>
      <c r="H20" s="7">
        <v>18</v>
      </c>
      <c r="I20" s="7">
        <f t="shared" si="1"/>
        <v>846</v>
      </c>
      <c r="J20" s="21"/>
      <c r="K20" s="21"/>
    </row>
    <row r="21" spans="1:11" ht="39.950000000000003" customHeight="1" x14ac:dyDescent="0.25">
      <c r="A21" s="4">
        <v>13</v>
      </c>
      <c r="B21" s="35" t="s">
        <v>120</v>
      </c>
      <c r="C21" s="42" t="s">
        <v>121</v>
      </c>
      <c r="D21" s="24" t="s">
        <v>12</v>
      </c>
      <c r="E21" s="4"/>
      <c r="F21" s="4">
        <v>300</v>
      </c>
      <c r="G21" s="4">
        <f t="shared" ref="G21" si="2">SUM(E21:F21)</f>
        <v>300</v>
      </c>
      <c r="H21" s="7">
        <v>2.25</v>
      </c>
      <c r="I21" s="7">
        <f t="shared" si="1"/>
        <v>675</v>
      </c>
      <c r="J21" s="21"/>
      <c r="K21" s="21"/>
    </row>
    <row r="22" spans="1:11" ht="39.950000000000003" customHeight="1" x14ac:dyDescent="0.25">
      <c r="A22" s="4">
        <v>14</v>
      </c>
      <c r="B22" s="35" t="s">
        <v>122</v>
      </c>
      <c r="C22" s="42" t="s">
        <v>121</v>
      </c>
      <c r="D22" s="24" t="s">
        <v>12</v>
      </c>
      <c r="E22" s="4"/>
      <c r="F22" s="4">
        <v>130</v>
      </c>
      <c r="G22" s="4">
        <f>SUM(E22:F22)</f>
        <v>130</v>
      </c>
      <c r="H22" s="7">
        <v>2.25</v>
      </c>
      <c r="I22" s="7">
        <f t="shared" si="1"/>
        <v>292.5</v>
      </c>
      <c r="J22" s="21"/>
      <c r="K22" s="21"/>
    </row>
    <row r="23" spans="1:11" ht="39.950000000000003" customHeight="1" x14ac:dyDescent="0.25">
      <c r="A23" s="4">
        <v>15</v>
      </c>
      <c r="B23" s="35" t="s">
        <v>123</v>
      </c>
      <c r="C23" s="42" t="s">
        <v>121</v>
      </c>
      <c r="D23" s="24" t="s">
        <v>12</v>
      </c>
      <c r="E23" s="4"/>
      <c r="F23" s="4">
        <v>70</v>
      </c>
      <c r="G23" s="4">
        <f>SUM(E23:F23)</f>
        <v>70</v>
      </c>
      <c r="H23" s="7">
        <v>2.35</v>
      </c>
      <c r="I23" s="7">
        <f t="shared" si="1"/>
        <v>164.5</v>
      </c>
      <c r="J23" s="21"/>
      <c r="K23" s="21"/>
    </row>
    <row r="24" spans="1:11" ht="30" customHeight="1" x14ac:dyDescent="0.25">
      <c r="A24" s="4">
        <v>16</v>
      </c>
      <c r="B24" s="38" t="s">
        <v>127</v>
      </c>
      <c r="C24" s="42" t="s">
        <v>125</v>
      </c>
      <c r="D24" s="24" t="s">
        <v>49</v>
      </c>
      <c r="E24" s="4"/>
      <c r="F24" s="4">
        <v>3</v>
      </c>
      <c r="G24" s="4">
        <f>SUM(E24:F24)</f>
        <v>3</v>
      </c>
      <c r="H24" s="7">
        <v>11.9</v>
      </c>
      <c r="I24" s="7">
        <f t="shared" si="1"/>
        <v>35.700000000000003</v>
      </c>
      <c r="J24" s="21"/>
      <c r="K24" s="21"/>
    </row>
    <row r="25" spans="1:11" ht="30" customHeight="1" x14ac:dyDescent="0.25">
      <c r="A25" s="4">
        <v>17</v>
      </c>
      <c r="B25" s="38" t="s">
        <v>140</v>
      </c>
      <c r="C25" s="42" t="s">
        <v>125</v>
      </c>
      <c r="D25" s="24" t="s">
        <v>49</v>
      </c>
      <c r="E25" s="4"/>
      <c r="F25" s="4">
        <v>2</v>
      </c>
      <c r="G25" s="4">
        <f>SUM(E25:F25)</f>
        <v>2</v>
      </c>
      <c r="H25" s="7">
        <v>13.5</v>
      </c>
      <c r="I25" s="7">
        <f t="shared" si="1"/>
        <v>27</v>
      </c>
      <c r="J25" s="21"/>
      <c r="K25" s="21"/>
    </row>
    <row r="26" spans="1:11" ht="30" customHeight="1" x14ac:dyDescent="0.25">
      <c r="A26" s="4">
        <v>18</v>
      </c>
      <c r="B26" s="38" t="s">
        <v>126</v>
      </c>
      <c r="C26" s="42" t="s">
        <v>125</v>
      </c>
      <c r="D26" s="24" t="s">
        <v>49</v>
      </c>
      <c r="E26" s="4"/>
      <c r="F26" s="4">
        <v>2</v>
      </c>
      <c r="G26" s="4">
        <f>SUM(E26:F26)</f>
        <v>2</v>
      </c>
      <c r="H26" s="7">
        <v>11.9</v>
      </c>
      <c r="I26" s="7">
        <f t="shared" si="1"/>
        <v>23.8</v>
      </c>
      <c r="J26" s="21"/>
      <c r="K26" s="21"/>
    </row>
    <row r="27" spans="1:11" ht="30" customHeight="1" x14ac:dyDescent="0.25">
      <c r="A27" s="4">
        <v>19</v>
      </c>
      <c r="B27" s="38" t="s">
        <v>124</v>
      </c>
      <c r="C27" s="42" t="s">
        <v>125</v>
      </c>
      <c r="D27" s="24" t="s">
        <v>49</v>
      </c>
      <c r="E27" s="4"/>
      <c r="F27" s="4">
        <v>3</v>
      </c>
      <c r="G27" s="4">
        <f t="shared" ref="G27" si="3">SUM(E27:F27)</f>
        <v>3</v>
      </c>
      <c r="H27" s="7">
        <v>11.9</v>
      </c>
      <c r="I27" s="7">
        <f t="shared" ref="I27" si="4">(G27*H27)</f>
        <v>35.700000000000003</v>
      </c>
      <c r="J27" s="21"/>
      <c r="K27" s="21"/>
    </row>
    <row r="28" spans="1:11" ht="30" customHeight="1" x14ac:dyDescent="0.25">
      <c r="E28" s="36"/>
      <c r="F28" s="36"/>
      <c r="H28" s="4" t="s">
        <v>112</v>
      </c>
      <c r="I28" s="7">
        <f>SUM(I9:I27)</f>
        <v>9246.9500000000007</v>
      </c>
      <c r="J28" s="4" t="s">
        <v>112</v>
      </c>
      <c r="K28" s="21"/>
    </row>
    <row r="29" spans="1:11" ht="30" customHeight="1" x14ac:dyDescent="0.25">
      <c r="E29" s="36"/>
      <c r="F29" s="36"/>
      <c r="H29" s="4" t="s">
        <v>113</v>
      </c>
      <c r="I29" s="7">
        <f>(I28*13%)</f>
        <v>1202.1035000000002</v>
      </c>
      <c r="J29" s="4" t="s">
        <v>113</v>
      </c>
      <c r="K29" s="21"/>
    </row>
    <row r="30" spans="1:11" ht="30" customHeight="1" x14ac:dyDescent="0.25">
      <c r="E30" s="36"/>
      <c r="F30" s="36"/>
      <c r="H30" s="4" t="s">
        <v>58</v>
      </c>
      <c r="I30" s="7">
        <f>(I28+I29)</f>
        <v>10449.053500000002</v>
      </c>
      <c r="J30" s="4" t="s">
        <v>58</v>
      </c>
      <c r="K30" s="21"/>
    </row>
    <row r="31" spans="1:11" ht="21.95" customHeight="1" x14ac:dyDescent="0.25"/>
    <row r="32" spans="1:11" ht="21.95" customHeight="1" x14ac:dyDescent="0.25"/>
    <row r="33" spans="9:10" ht="21.95" customHeight="1" x14ac:dyDescent="0.25">
      <c r="I33" s="78" t="s">
        <v>114</v>
      </c>
      <c r="J33" s="67"/>
    </row>
    <row r="34" spans="9:10" ht="21.95" customHeight="1" x14ac:dyDescent="0.25">
      <c r="I34" s="78" t="s">
        <v>79</v>
      </c>
      <c r="J34" s="67"/>
    </row>
    <row r="35" spans="9:10" ht="21.95" customHeight="1" x14ac:dyDescent="0.25">
      <c r="I35" s="78"/>
      <c r="J35" s="67"/>
    </row>
    <row r="36" spans="9:10" ht="21.95" customHeight="1" x14ac:dyDescent="0.25">
      <c r="I36" s="67"/>
      <c r="J36" s="67"/>
    </row>
    <row r="37" spans="9:10" ht="21.95" customHeight="1" x14ac:dyDescent="0.25">
      <c r="I37" s="67"/>
      <c r="J37" s="67"/>
    </row>
    <row r="38" spans="9:10" ht="21.95" customHeight="1" x14ac:dyDescent="0.25">
      <c r="I38" s="66" t="s">
        <v>80</v>
      </c>
      <c r="J38" s="67"/>
    </row>
    <row r="39" spans="9:10" ht="21.95" customHeight="1" x14ac:dyDescent="0.25"/>
    <row r="40" spans="9:10" ht="21.95" customHeight="1" x14ac:dyDescent="0.25"/>
    <row r="41" spans="9:10" ht="21.95" customHeight="1" x14ac:dyDescent="0.25"/>
    <row r="42" spans="9:10" ht="21.95" customHeight="1" x14ac:dyDescent="0.25"/>
    <row r="43" spans="9:10" ht="21.95" customHeight="1" x14ac:dyDescent="0.25"/>
    <row r="44" spans="9:10" ht="21.95" customHeight="1" x14ac:dyDescent="0.25"/>
    <row r="45" spans="9:10" ht="21.95" customHeight="1" x14ac:dyDescent="0.25"/>
    <row r="46" spans="9:10" ht="21.95" customHeight="1" x14ac:dyDescent="0.25"/>
    <row r="47" spans="9:10" ht="21.95" customHeight="1" x14ac:dyDescent="0.25"/>
    <row r="48" spans="9:10" ht="21.95" customHeight="1" x14ac:dyDescent="0.25"/>
    <row r="49" ht="21.95" customHeight="1" x14ac:dyDescent="0.25"/>
    <row r="50" ht="21.95" customHeight="1" x14ac:dyDescent="0.25"/>
    <row r="51" ht="21.95" customHeight="1" x14ac:dyDescent="0.25"/>
    <row r="52" ht="21.95" customHeight="1" x14ac:dyDescent="0.25"/>
    <row r="53" ht="21.95" customHeight="1" x14ac:dyDescent="0.25"/>
    <row r="54" ht="21.95" customHeight="1" x14ac:dyDescent="0.25"/>
    <row r="55" ht="21.95" customHeight="1" x14ac:dyDescent="0.25"/>
    <row r="56" ht="21.95" customHeight="1" x14ac:dyDescent="0.25"/>
    <row r="57" ht="21.95" customHeight="1" x14ac:dyDescent="0.25"/>
    <row r="58" ht="21.95" customHeight="1" x14ac:dyDescent="0.25"/>
    <row r="59" ht="21.95" customHeight="1" x14ac:dyDescent="0.25"/>
    <row r="60" ht="21.95" customHeight="1" x14ac:dyDescent="0.25"/>
    <row r="61" ht="21.95" customHeight="1" x14ac:dyDescent="0.25"/>
    <row r="62" ht="21.95" customHeight="1" x14ac:dyDescent="0.25"/>
    <row r="63" ht="21.95" customHeight="1" x14ac:dyDescent="0.25"/>
    <row r="64" ht="21.95" customHeight="1" x14ac:dyDescent="0.25"/>
    <row r="65" ht="21.95" customHeight="1" x14ac:dyDescent="0.25"/>
    <row r="66" ht="21.95" customHeight="1" x14ac:dyDescent="0.25"/>
    <row r="67" ht="21.95" customHeight="1" x14ac:dyDescent="0.25"/>
    <row r="68" ht="21.95" customHeight="1" x14ac:dyDescent="0.25"/>
    <row r="69" ht="21.95" customHeight="1" x14ac:dyDescent="0.25"/>
    <row r="70" ht="21.95" customHeight="1" x14ac:dyDescent="0.25"/>
    <row r="71" ht="21.95" customHeight="1" x14ac:dyDescent="0.25"/>
    <row r="72" ht="21.95" customHeight="1" x14ac:dyDescent="0.25"/>
    <row r="73" ht="21.95" customHeight="1" x14ac:dyDescent="0.25"/>
    <row r="74" ht="21.95" customHeight="1" x14ac:dyDescent="0.25"/>
    <row r="75" ht="21.95" customHeight="1" x14ac:dyDescent="0.25"/>
    <row r="76" ht="21.95" customHeight="1" x14ac:dyDescent="0.25"/>
    <row r="77" ht="21.95" customHeight="1" x14ac:dyDescent="0.25"/>
    <row r="78" ht="21.95" customHeight="1" x14ac:dyDescent="0.25"/>
    <row r="79" ht="21.95" customHeight="1" x14ac:dyDescent="0.25"/>
    <row r="80" ht="21.95" customHeight="1" x14ac:dyDescent="0.25"/>
    <row r="81" ht="21.95" customHeight="1" x14ac:dyDescent="0.25"/>
    <row r="82" ht="21.95" customHeight="1" x14ac:dyDescent="0.25"/>
    <row r="83" ht="21.95" customHeight="1" x14ac:dyDescent="0.25"/>
    <row r="84" ht="21.95" customHeight="1" x14ac:dyDescent="0.25"/>
    <row r="85" ht="21.95" customHeight="1" x14ac:dyDescent="0.25"/>
    <row r="86" ht="21.95" customHeight="1" x14ac:dyDescent="0.25"/>
    <row r="87" ht="21.95" customHeight="1" x14ac:dyDescent="0.25"/>
    <row r="88" ht="21.95" customHeight="1" x14ac:dyDescent="0.25"/>
    <row r="89" ht="21.95" customHeight="1" x14ac:dyDescent="0.25"/>
    <row r="90" ht="21.95" customHeight="1" x14ac:dyDescent="0.25"/>
    <row r="91" ht="21.95" customHeight="1" x14ac:dyDescent="0.25"/>
    <row r="92" ht="21.95" customHeight="1" x14ac:dyDescent="0.25"/>
    <row r="93" ht="21.95" customHeight="1" x14ac:dyDescent="0.25"/>
    <row r="94" ht="21.95" customHeight="1" x14ac:dyDescent="0.25"/>
    <row r="95" ht="21.95" customHeight="1" x14ac:dyDescent="0.25"/>
    <row r="96" ht="21.95" customHeight="1" x14ac:dyDescent="0.25"/>
    <row r="97" ht="21.95" customHeight="1" x14ac:dyDescent="0.25"/>
    <row r="98" ht="21.95" customHeight="1" x14ac:dyDescent="0.25"/>
    <row r="99" ht="21.95" customHeight="1" x14ac:dyDescent="0.25"/>
    <row r="100" ht="21.95" customHeight="1" x14ac:dyDescent="0.25"/>
    <row r="101" ht="21.95" customHeight="1" x14ac:dyDescent="0.25"/>
    <row r="102" ht="21.95" customHeight="1" x14ac:dyDescent="0.25"/>
    <row r="103" ht="21.95" customHeight="1" x14ac:dyDescent="0.25"/>
    <row r="104" ht="21.95" customHeight="1" x14ac:dyDescent="0.25"/>
    <row r="105" ht="21.95" customHeight="1" x14ac:dyDescent="0.25"/>
    <row r="106" ht="21.95" customHeight="1" x14ac:dyDescent="0.25"/>
    <row r="107" ht="21.95" customHeight="1" x14ac:dyDescent="0.25"/>
    <row r="108" ht="21.95" customHeight="1" x14ac:dyDescent="0.25"/>
    <row r="109" ht="21.95" customHeight="1" x14ac:dyDescent="0.25"/>
    <row r="110" ht="21.95" customHeight="1" x14ac:dyDescent="0.25"/>
    <row r="111" ht="21.95" customHeight="1" x14ac:dyDescent="0.25"/>
    <row r="112" ht="21.95" customHeight="1" x14ac:dyDescent="0.25"/>
    <row r="113" ht="21.95" customHeight="1" x14ac:dyDescent="0.25"/>
    <row r="114" ht="21.95" customHeight="1" x14ac:dyDescent="0.25"/>
    <row r="115" ht="21.95" customHeight="1" x14ac:dyDescent="0.25"/>
    <row r="116" ht="21.95" customHeight="1" x14ac:dyDescent="0.25"/>
    <row r="117" ht="21.95" customHeight="1" x14ac:dyDescent="0.25"/>
    <row r="118" ht="21.95" customHeight="1" x14ac:dyDescent="0.25"/>
    <row r="119" ht="21.95" customHeight="1" x14ac:dyDescent="0.25"/>
    <row r="120" ht="21.95" customHeight="1" x14ac:dyDescent="0.25"/>
    <row r="121" ht="21.95" customHeight="1" x14ac:dyDescent="0.25"/>
    <row r="122" ht="21.95" customHeight="1" x14ac:dyDescent="0.25"/>
    <row r="123" ht="21.95" customHeight="1" x14ac:dyDescent="0.25"/>
    <row r="124" ht="21.95" customHeight="1" x14ac:dyDescent="0.25"/>
    <row r="125" ht="21.95" customHeight="1" x14ac:dyDescent="0.25"/>
    <row r="126" ht="21.95" customHeight="1" x14ac:dyDescent="0.25"/>
    <row r="127" ht="21.95" customHeight="1" x14ac:dyDescent="0.25"/>
    <row r="128" ht="21.95" customHeight="1" x14ac:dyDescent="0.25"/>
    <row r="129" ht="21.95" customHeight="1" x14ac:dyDescent="0.25"/>
    <row r="130" ht="21.95" customHeight="1" x14ac:dyDescent="0.25"/>
    <row r="131" ht="21.95" customHeight="1" x14ac:dyDescent="0.25"/>
    <row r="132" ht="21.95" customHeight="1" x14ac:dyDescent="0.25"/>
    <row r="133" ht="21.95" customHeight="1" x14ac:dyDescent="0.25"/>
    <row r="134" ht="21.95" customHeight="1" x14ac:dyDescent="0.25"/>
    <row r="135" ht="21.95" customHeight="1" x14ac:dyDescent="0.25"/>
    <row r="136" ht="21.95" customHeight="1" x14ac:dyDescent="0.25"/>
    <row r="137" ht="21.95" customHeight="1" x14ac:dyDescent="0.25"/>
    <row r="138" ht="21.95" customHeight="1" x14ac:dyDescent="0.25"/>
    <row r="139" ht="21.95" customHeight="1" x14ac:dyDescent="0.25"/>
    <row r="140" ht="21.95" customHeight="1" x14ac:dyDescent="0.25"/>
    <row r="141" ht="21.95" customHeight="1" x14ac:dyDescent="0.25"/>
    <row r="142" ht="21.95" customHeight="1" x14ac:dyDescent="0.25"/>
    <row r="143" ht="21.95" customHeight="1" x14ac:dyDescent="0.25"/>
    <row r="144" ht="21.95" customHeight="1" x14ac:dyDescent="0.25"/>
    <row r="145" ht="21.95" customHeight="1" x14ac:dyDescent="0.25"/>
  </sheetData>
  <mergeCells count="9">
    <mergeCell ref="I38:J38"/>
    <mergeCell ref="G7:I7"/>
    <mergeCell ref="J7:K7"/>
    <mergeCell ref="A4:K4"/>
    <mergeCell ref="A1:K1"/>
    <mergeCell ref="A2:K2"/>
    <mergeCell ref="I33:J33"/>
    <mergeCell ref="I34:J34"/>
    <mergeCell ref="I35:J37"/>
  </mergeCells>
  <pageMargins left="0.23622047244094491" right="0.23622047244094491" top="0.55118110236220474" bottom="0.55118110236220474" header="0.31496062992125984" footer="0.31496062992125984"/>
  <pageSetup paperSize="9" scale="74"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1"/>
    </sheetView>
  </sheetViews>
  <sheetFormatPr defaultColWidth="5.5703125" defaultRowHeight="15.75" x14ac:dyDescent="0.25"/>
  <cols>
    <col min="1" max="1" width="5.7109375" style="1" customWidth="1"/>
    <col min="2" max="2" width="13.7109375" style="1" customWidth="1"/>
    <col min="3" max="3" width="33.140625" style="1" customWidth="1"/>
    <col min="4" max="4" width="22.42578125" style="1" customWidth="1"/>
    <col min="5" max="5" width="8.7109375" style="1" customWidth="1"/>
    <col min="6" max="12" width="15.7109375" style="1" customWidth="1"/>
    <col min="13" max="16384" width="5.5703125" style="1"/>
  </cols>
  <sheetData>
    <row r="1" spans="1:12" ht="30" customHeight="1" x14ac:dyDescent="0.25">
      <c r="A1" s="100" t="s">
        <v>249</v>
      </c>
      <c r="B1" s="100"/>
      <c r="C1" s="100"/>
      <c r="D1" s="100"/>
      <c r="E1" s="100"/>
      <c r="F1" s="100"/>
      <c r="G1" s="100"/>
      <c r="H1" s="100"/>
      <c r="I1" s="101"/>
      <c r="J1" s="101"/>
      <c r="K1" s="101"/>
      <c r="L1" s="102"/>
    </row>
    <row r="2" spans="1:12" ht="30" customHeight="1" x14ac:dyDescent="0.25">
      <c r="A2" s="96" t="s">
        <v>164</v>
      </c>
      <c r="B2" s="96"/>
      <c r="C2" s="96"/>
      <c r="D2" s="96"/>
      <c r="E2" s="96"/>
      <c r="F2" s="96"/>
      <c r="G2" s="96"/>
      <c r="H2" s="96"/>
      <c r="I2" s="96"/>
      <c r="J2" s="67"/>
      <c r="K2" s="67"/>
      <c r="L2" s="67"/>
    </row>
    <row r="3" spans="1:12" ht="30" customHeight="1" thickBot="1" x14ac:dyDescent="0.3">
      <c r="C3" s="2"/>
      <c r="D3" s="2"/>
      <c r="E3" s="3"/>
      <c r="F3" s="3"/>
      <c r="G3" s="3"/>
      <c r="H3" s="3"/>
      <c r="I3" s="3"/>
    </row>
    <row r="4" spans="1:12" ht="30" customHeight="1" thickTop="1" thickBot="1" x14ac:dyDescent="0.3">
      <c r="A4" s="97" t="s">
        <v>224</v>
      </c>
      <c r="B4" s="98"/>
      <c r="C4" s="98"/>
      <c r="D4" s="98"/>
      <c r="E4" s="98"/>
      <c r="F4" s="98"/>
      <c r="G4" s="98"/>
      <c r="H4" s="98"/>
      <c r="I4" s="98"/>
      <c r="J4" s="81"/>
      <c r="K4" s="81"/>
      <c r="L4" s="82"/>
    </row>
    <row r="5" spans="1:12" ht="30" customHeight="1" thickTop="1" x14ac:dyDescent="0.25">
      <c r="C5" s="2"/>
      <c r="D5" s="2"/>
      <c r="E5" s="3"/>
      <c r="F5" s="3"/>
      <c r="G5" s="3"/>
      <c r="H5" s="3"/>
      <c r="I5" s="3"/>
    </row>
    <row r="6" spans="1:12" ht="30" customHeight="1" x14ac:dyDescent="0.25">
      <c r="A6" s="94" t="s">
        <v>115</v>
      </c>
      <c r="B6" s="67"/>
      <c r="C6" s="67"/>
      <c r="D6"/>
      <c r="E6" s="3"/>
      <c r="G6" s="37"/>
      <c r="H6" s="68"/>
      <c r="I6" s="95"/>
      <c r="J6" s="95"/>
      <c r="K6" s="95"/>
      <c r="L6" s="95"/>
    </row>
    <row r="7" spans="1:12" ht="20.100000000000001" customHeight="1" x14ac:dyDescent="0.25">
      <c r="C7" s="9"/>
      <c r="D7" s="9"/>
      <c r="E7" s="3"/>
      <c r="F7" s="5"/>
      <c r="G7" s="5"/>
      <c r="H7" s="70" t="s">
        <v>59</v>
      </c>
      <c r="I7" s="71"/>
      <c r="J7" s="71"/>
      <c r="K7" s="72" t="s">
        <v>91</v>
      </c>
      <c r="L7" s="73"/>
    </row>
    <row r="8" spans="1:12" s="5" customFormat="1" ht="63" x14ac:dyDescent="0.25">
      <c r="A8" s="14" t="s">
        <v>57</v>
      </c>
      <c r="B8" s="15" t="s">
        <v>105</v>
      </c>
      <c r="C8" s="14" t="s">
        <v>0</v>
      </c>
      <c r="D8" s="14" t="s">
        <v>116</v>
      </c>
      <c r="E8" s="14" t="s">
        <v>1</v>
      </c>
      <c r="F8" s="15" t="s">
        <v>165</v>
      </c>
      <c r="G8" s="15" t="s">
        <v>92</v>
      </c>
      <c r="H8" s="15" t="s">
        <v>60</v>
      </c>
      <c r="I8" s="15" t="s">
        <v>51</v>
      </c>
      <c r="J8" s="15" t="s">
        <v>50</v>
      </c>
      <c r="K8" s="15" t="s">
        <v>51</v>
      </c>
      <c r="L8" s="15" t="s">
        <v>50</v>
      </c>
    </row>
    <row r="9" spans="1:12" ht="30" customHeight="1" x14ac:dyDescent="0.25">
      <c r="A9" s="4">
        <v>1</v>
      </c>
      <c r="B9" s="4">
        <v>1102</v>
      </c>
      <c r="C9" s="35" t="s">
        <v>142</v>
      </c>
      <c r="D9" s="43" t="s">
        <v>143</v>
      </c>
      <c r="E9" s="24" t="s">
        <v>12</v>
      </c>
      <c r="F9" s="12">
        <v>3800</v>
      </c>
      <c r="G9" s="12"/>
      <c r="H9" s="12">
        <f>(F9+G9)</f>
        <v>3800</v>
      </c>
      <c r="I9" s="7">
        <v>0.74</v>
      </c>
      <c r="J9" s="7">
        <f>(H9*I9)</f>
        <v>2812</v>
      </c>
      <c r="K9" s="88" t="s">
        <v>172</v>
      </c>
      <c r="L9" s="89"/>
    </row>
    <row r="10" spans="1:12" ht="30" customHeight="1" x14ac:dyDescent="0.25">
      <c r="A10" s="4">
        <v>2</v>
      </c>
      <c r="B10" s="4">
        <v>1104</v>
      </c>
      <c r="C10" s="35" t="s">
        <v>144</v>
      </c>
      <c r="D10" s="43" t="s">
        <v>143</v>
      </c>
      <c r="E10" s="24" t="s">
        <v>12</v>
      </c>
      <c r="F10" s="12">
        <v>250</v>
      </c>
      <c r="G10" s="12">
        <v>300</v>
      </c>
      <c r="H10" s="12">
        <f t="shared" ref="H10:H29" si="0">(F10+G10)</f>
        <v>550</v>
      </c>
      <c r="I10" s="7">
        <v>0.66</v>
      </c>
      <c r="J10" s="7">
        <f t="shared" ref="J10:J29" si="1">(H10*I10)</f>
        <v>363</v>
      </c>
      <c r="K10" s="90"/>
      <c r="L10" s="91"/>
    </row>
    <row r="11" spans="1:12" ht="35.1" customHeight="1" x14ac:dyDescent="0.25">
      <c r="A11" s="4">
        <v>3</v>
      </c>
      <c r="B11" s="4">
        <v>2211</v>
      </c>
      <c r="C11" s="35" t="s">
        <v>145</v>
      </c>
      <c r="D11" s="43" t="s">
        <v>141</v>
      </c>
      <c r="E11" s="24" t="s">
        <v>49</v>
      </c>
      <c r="F11" s="12">
        <v>4000</v>
      </c>
      <c r="G11" s="12"/>
      <c r="H11" s="12">
        <f t="shared" si="0"/>
        <v>4000</v>
      </c>
      <c r="I11" s="7">
        <v>1.6</v>
      </c>
      <c r="J11" s="7">
        <f t="shared" si="1"/>
        <v>6400</v>
      </c>
      <c r="K11" s="90"/>
      <c r="L11" s="91"/>
    </row>
    <row r="12" spans="1:12" ht="35.1" customHeight="1" x14ac:dyDescent="0.25">
      <c r="A12" s="4">
        <v>4</v>
      </c>
      <c r="B12" s="4">
        <v>1109</v>
      </c>
      <c r="C12" s="35" t="s">
        <v>146</v>
      </c>
      <c r="D12" s="43" t="s">
        <v>143</v>
      </c>
      <c r="E12" s="24" t="s">
        <v>49</v>
      </c>
      <c r="F12" s="12">
        <v>1700</v>
      </c>
      <c r="G12" s="12">
        <v>1000</v>
      </c>
      <c r="H12" s="12">
        <f t="shared" si="0"/>
        <v>2700</v>
      </c>
      <c r="I12" s="7">
        <v>0.87</v>
      </c>
      <c r="J12" s="7">
        <f t="shared" si="1"/>
        <v>2349</v>
      </c>
      <c r="K12" s="90"/>
      <c r="L12" s="91"/>
    </row>
    <row r="13" spans="1:12" ht="35.1" customHeight="1" x14ac:dyDescent="0.25">
      <c r="A13" s="4">
        <v>5</v>
      </c>
      <c r="B13" s="56" t="s">
        <v>238</v>
      </c>
      <c r="C13" s="35" t="s">
        <v>147</v>
      </c>
      <c r="D13" s="43" t="s">
        <v>141</v>
      </c>
      <c r="E13" s="24" t="s">
        <v>49</v>
      </c>
      <c r="F13" s="12">
        <v>800</v>
      </c>
      <c r="G13" s="12"/>
      <c r="H13" s="12">
        <f t="shared" si="0"/>
        <v>800</v>
      </c>
      <c r="I13" s="7">
        <v>0.54</v>
      </c>
      <c r="J13" s="7">
        <f t="shared" si="1"/>
        <v>432</v>
      </c>
      <c r="K13" s="90"/>
      <c r="L13" s="91"/>
    </row>
    <row r="14" spans="1:12" ht="30" customHeight="1" x14ac:dyDescent="0.25">
      <c r="A14" s="4">
        <v>6</v>
      </c>
      <c r="B14" s="17">
        <v>1111</v>
      </c>
      <c r="C14" s="35" t="s">
        <v>148</v>
      </c>
      <c r="D14" s="43" t="s">
        <v>143</v>
      </c>
      <c r="E14" s="24" t="s">
        <v>49</v>
      </c>
      <c r="F14" s="12">
        <v>800</v>
      </c>
      <c r="G14" s="12">
        <v>1000</v>
      </c>
      <c r="H14" s="12">
        <f t="shared" si="0"/>
        <v>1800</v>
      </c>
      <c r="I14" s="7">
        <v>2.2799999999999998</v>
      </c>
      <c r="J14" s="7">
        <f t="shared" si="1"/>
        <v>4104</v>
      </c>
      <c r="K14" s="90"/>
      <c r="L14" s="91"/>
    </row>
    <row r="15" spans="1:12" ht="30" customHeight="1" x14ac:dyDescent="0.25">
      <c r="A15" s="4">
        <v>7</v>
      </c>
      <c r="B15" s="17">
        <v>1115</v>
      </c>
      <c r="C15" s="35" t="s">
        <v>149</v>
      </c>
      <c r="D15" s="43" t="s">
        <v>143</v>
      </c>
      <c r="E15" s="24" t="s">
        <v>49</v>
      </c>
      <c r="F15" s="12">
        <v>2000</v>
      </c>
      <c r="G15" s="12">
        <v>2500</v>
      </c>
      <c r="H15" s="12">
        <f t="shared" si="0"/>
        <v>4500</v>
      </c>
      <c r="I15" s="7">
        <v>0.86</v>
      </c>
      <c r="J15" s="7">
        <f t="shared" si="1"/>
        <v>3870</v>
      </c>
      <c r="K15" s="90"/>
      <c r="L15" s="91"/>
    </row>
    <row r="16" spans="1:12" ht="30" customHeight="1" x14ac:dyDescent="0.25">
      <c r="A16" s="4">
        <v>8</v>
      </c>
      <c r="B16" s="17">
        <v>1119</v>
      </c>
      <c r="C16" s="35" t="s">
        <v>150</v>
      </c>
      <c r="D16" s="43" t="s">
        <v>143</v>
      </c>
      <c r="E16" s="24" t="s">
        <v>49</v>
      </c>
      <c r="F16" s="12">
        <v>1000</v>
      </c>
      <c r="G16" s="12"/>
      <c r="H16" s="12">
        <f t="shared" si="0"/>
        <v>1000</v>
      </c>
      <c r="I16" s="7">
        <v>0.81</v>
      </c>
      <c r="J16" s="7">
        <f t="shared" si="1"/>
        <v>810</v>
      </c>
      <c r="K16" s="90"/>
      <c r="L16" s="91"/>
    </row>
    <row r="17" spans="1:12" ht="35.1" customHeight="1" x14ac:dyDescent="0.25">
      <c r="A17" s="4">
        <v>9</v>
      </c>
      <c r="B17" s="17">
        <v>2225</v>
      </c>
      <c r="C17" s="35" t="s">
        <v>151</v>
      </c>
      <c r="D17" s="43" t="s">
        <v>141</v>
      </c>
      <c r="E17" s="24" t="s">
        <v>49</v>
      </c>
      <c r="F17" s="12">
        <v>1400</v>
      </c>
      <c r="G17" s="12"/>
      <c r="H17" s="12">
        <f t="shared" si="0"/>
        <v>1400</v>
      </c>
      <c r="I17" s="7">
        <v>1.22</v>
      </c>
      <c r="J17" s="7">
        <f t="shared" si="1"/>
        <v>1708</v>
      </c>
      <c r="K17" s="90"/>
      <c r="L17" s="91"/>
    </row>
    <row r="18" spans="1:12" ht="30" customHeight="1" x14ac:dyDescent="0.25">
      <c r="A18" s="4">
        <v>10</v>
      </c>
      <c r="B18" s="17">
        <v>1121</v>
      </c>
      <c r="C18" s="35" t="s">
        <v>152</v>
      </c>
      <c r="D18" s="43" t="s">
        <v>143</v>
      </c>
      <c r="E18" s="24" t="s">
        <v>12</v>
      </c>
      <c r="F18" s="12">
        <v>400</v>
      </c>
      <c r="G18" s="12">
        <v>600</v>
      </c>
      <c r="H18" s="12">
        <f t="shared" si="0"/>
        <v>1000</v>
      </c>
      <c r="I18" s="7">
        <v>0.65</v>
      </c>
      <c r="J18" s="7">
        <f t="shared" si="1"/>
        <v>650</v>
      </c>
      <c r="K18" s="90"/>
      <c r="L18" s="91"/>
    </row>
    <row r="19" spans="1:12" ht="30" customHeight="1" x14ac:dyDescent="0.25">
      <c r="A19" s="4">
        <v>11</v>
      </c>
      <c r="B19" s="17">
        <v>1124</v>
      </c>
      <c r="C19" s="35" t="s">
        <v>153</v>
      </c>
      <c r="D19" s="43" t="s">
        <v>143</v>
      </c>
      <c r="E19" s="24" t="s">
        <v>49</v>
      </c>
      <c r="F19" s="12"/>
      <c r="G19" s="12">
        <v>1000</v>
      </c>
      <c r="H19" s="12">
        <f t="shared" si="0"/>
        <v>1000</v>
      </c>
      <c r="I19" s="7">
        <v>2.54</v>
      </c>
      <c r="J19" s="7">
        <f t="shared" si="1"/>
        <v>2540</v>
      </c>
      <c r="K19" s="90"/>
      <c r="L19" s="91"/>
    </row>
    <row r="20" spans="1:12" ht="35.1" customHeight="1" x14ac:dyDescent="0.25">
      <c r="A20" s="4">
        <v>12</v>
      </c>
      <c r="B20" s="17">
        <v>2239</v>
      </c>
      <c r="C20" s="35" t="s">
        <v>154</v>
      </c>
      <c r="D20" s="43" t="s">
        <v>141</v>
      </c>
      <c r="E20" s="24" t="s">
        <v>49</v>
      </c>
      <c r="F20" s="12">
        <v>4500</v>
      </c>
      <c r="G20" s="12"/>
      <c r="H20" s="12">
        <f t="shared" si="0"/>
        <v>4500</v>
      </c>
      <c r="I20" s="7">
        <v>1.7</v>
      </c>
      <c r="J20" s="7">
        <f t="shared" si="1"/>
        <v>7650</v>
      </c>
      <c r="K20" s="90"/>
      <c r="L20" s="91"/>
    </row>
    <row r="21" spans="1:12" ht="35.1" customHeight="1" x14ac:dyDescent="0.25">
      <c r="A21" s="4">
        <v>13</v>
      </c>
      <c r="B21" s="17">
        <v>2245</v>
      </c>
      <c r="C21" s="35" t="s">
        <v>155</v>
      </c>
      <c r="D21" s="43" t="s">
        <v>141</v>
      </c>
      <c r="E21" s="24" t="s">
        <v>49</v>
      </c>
      <c r="F21" s="12">
        <v>8000</v>
      </c>
      <c r="G21" s="12"/>
      <c r="H21" s="12">
        <f t="shared" si="0"/>
        <v>8000</v>
      </c>
      <c r="I21" s="7">
        <v>1.74</v>
      </c>
      <c r="J21" s="7">
        <f t="shared" si="1"/>
        <v>13920</v>
      </c>
      <c r="K21" s="90"/>
      <c r="L21" s="91"/>
    </row>
    <row r="22" spans="1:12" ht="30" customHeight="1" x14ac:dyDescent="0.25">
      <c r="A22" s="4">
        <v>14</v>
      </c>
      <c r="B22" s="17">
        <v>1128</v>
      </c>
      <c r="C22" s="35" t="s">
        <v>156</v>
      </c>
      <c r="D22" s="43" t="s">
        <v>143</v>
      </c>
      <c r="E22" s="24" t="s">
        <v>49</v>
      </c>
      <c r="F22" s="12">
        <v>2300</v>
      </c>
      <c r="G22" s="12"/>
      <c r="H22" s="12">
        <f t="shared" si="0"/>
        <v>2300</v>
      </c>
      <c r="I22" s="7">
        <v>2.29</v>
      </c>
      <c r="J22" s="7">
        <f t="shared" si="1"/>
        <v>5267</v>
      </c>
      <c r="K22" s="90"/>
      <c r="L22" s="91"/>
    </row>
    <row r="23" spans="1:12" ht="30" customHeight="1" x14ac:dyDescent="0.25">
      <c r="A23" s="4">
        <v>15</v>
      </c>
      <c r="B23" s="17">
        <v>1133</v>
      </c>
      <c r="C23" s="35" t="s">
        <v>157</v>
      </c>
      <c r="D23" s="43" t="s">
        <v>143</v>
      </c>
      <c r="E23" s="24" t="s">
        <v>49</v>
      </c>
      <c r="F23" s="12">
        <v>8500</v>
      </c>
      <c r="G23" s="12">
        <v>5000</v>
      </c>
      <c r="H23" s="12">
        <f t="shared" si="0"/>
        <v>13500</v>
      </c>
      <c r="I23" s="7">
        <v>0.9</v>
      </c>
      <c r="J23" s="7">
        <f t="shared" si="1"/>
        <v>12150</v>
      </c>
      <c r="K23" s="90"/>
      <c r="L23" s="91"/>
    </row>
    <row r="24" spans="1:12" ht="35.1" customHeight="1" x14ac:dyDescent="0.25">
      <c r="A24" s="4">
        <v>16</v>
      </c>
      <c r="B24" s="56" t="s">
        <v>239</v>
      </c>
      <c r="C24" s="35" t="s">
        <v>158</v>
      </c>
      <c r="D24" s="43" t="s">
        <v>141</v>
      </c>
      <c r="E24" s="24" t="s">
        <v>49</v>
      </c>
      <c r="F24" s="12">
        <v>800</v>
      </c>
      <c r="G24" s="12"/>
      <c r="H24" s="12">
        <f t="shared" si="0"/>
        <v>800</v>
      </c>
      <c r="I24" s="7">
        <v>1.19</v>
      </c>
      <c r="J24" s="7">
        <f t="shared" si="1"/>
        <v>952</v>
      </c>
      <c r="K24" s="90"/>
      <c r="L24" s="91"/>
    </row>
    <row r="25" spans="1:12" ht="30" customHeight="1" x14ac:dyDescent="0.25">
      <c r="A25" s="4">
        <v>17</v>
      </c>
      <c r="B25" s="17">
        <v>1137</v>
      </c>
      <c r="C25" s="35" t="s">
        <v>159</v>
      </c>
      <c r="D25" s="43" t="s">
        <v>143</v>
      </c>
      <c r="E25" s="24" t="s">
        <v>49</v>
      </c>
      <c r="F25" s="12">
        <v>300</v>
      </c>
      <c r="G25" s="12">
        <v>600</v>
      </c>
      <c r="H25" s="12">
        <f t="shared" si="0"/>
        <v>900</v>
      </c>
      <c r="I25" s="7">
        <v>3.02</v>
      </c>
      <c r="J25" s="7">
        <f t="shared" si="1"/>
        <v>2718</v>
      </c>
      <c r="K25" s="90"/>
      <c r="L25" s="91"/>
    </row>
    <row r="26" spans="1:12" ht="35.1" customHeight="1" x14ac:dyDescent="0.25">
      <c r="A26" s="4">
        <v>18</v>
      </c>
      <c r="B26" s="17">
        <v>2254</v>
      </c>
      <c r="C26" s="44" t="s">
        <v>160</v>
      </c>
      <c r="D26" s="43" t="s">
        <v>141</v>
      </c>
      <c r="E26" s="24" t="s">
        <v>49</v>
      </c>
      <c r="F26" s="12">
        <v>1500</v>
      </c>
      <c r="G26" s="12"/>
      <c r="H26" s="12">
        <f t="shared" si="0"/>
        <v>1500</v>
      </c>
      <c r="I26" s="7">
        <v>0.67</v>
      </c>
      <c r="J26" s="7">
        <f t="shared" si="1"/>
        <v>1005.0000000000001</v>
      </c>
      <c r="K26" s="90"/>
      <c r="L26" s="91"/>
    </row>
    <row r="27" spans="1:12" ht="30" customHeight="1" x14ac:dyDescent="0.25">
      <c r="A27" s="4">
        <v>19</v>
      </c>
      <c r="B27" s="17">
        <v>1144</v>
      </c>
      <c r="C27" s="44" t="s">
        <v>161</v>
      </c>
      <c r="D27" s="43" t="s">
        <v>143</v>
      </c>
      <c r="E27" s="24" t="s">
        <v>49</v>
      </c>
      <c r="F27" s="12">
        <v>200</v>
      </c>
      <c r="G27" s="12">
        <v>300</v>
      </c>
      <c r="H27" s="12">
        <f t="shared" si="0"/>
        <v>500</v>
      </c>
      <c r="I27" s="7">
        <v>1.7</v>
      </c>
      <c r="J27" s="7">
        <f t="shared" si="1"/>
        <v>850</v>
      </c>
      <c r="K27" s="90"/>
      <c r="L27" s="91"/>
    </row>
    <row r="28" spans="1:12" ht="30" customHeight="1" x14ac:dyDescent="0.25">
      <c r="A28" s="4">
        <v>20</v>
      </c>
      <c r="B28" s="17">
        <v>1146</v>
      </c>
      <c r="C28" s="44" t="s">
        <v>162</v>
      </c>
      <c r="D28" s="43" t="s">
        <v>143</v>
      </c>
      <c r="E28" s="24" t="s">
        <v>49</v>
      </c>
      <c r="F28" s="12">
        <v>100</v>
      </c>
      <c r="G28" s="12"/>
      <c r="H28" s="12">
        <f t="shared" si="0"/>
        <v>100</v>
      </c>
      <c r="I28" s="7">
        <v>1.66</v>
      </c>
      <c r="J28" s="7">
        <f t="shared" si="1"/>
        <v>166</v>
      </c>
      <c r="K28" s="90"/>
      <c r="L28" s="91"/>
    </row>
    <row r="29" spans="1:12" ht="30" customHeight="1" x14ac:dyDescent="0.25">
      <c r="A29" s="4">
        <v>21</v>
      </c>
      <c r="B29" s="17">
        <v>1147</v>
      </c>
      <c r="C29" s="35" t="s">
        <v>163</v>
      </c>
      <c r="D29" s="43" t="s">
        <v>143</v>
      </c>
      <c r="E29" s="24" t="s">
        <v>12</v>
      </c>
      <c r="F29" s="12">
        <v>500</v>
      </c>
      <c r="G29" s="12">
        <v>1000</v>
      </c>
      <c r="H29" s="12">
        <f t="shared" si="0"/>
        <v>1500</v>
      </c>
      <c r="I29" s="7">
        <v>0.56999999999999995</v>
      </c>
      <c r="J29" s="7">
        <f t="shared" si="1"/>
        <v>854.99999999999989</v>
      </c>
      <c r="K29" s="90"/>
      <c r="L29" s="91"/>
    </row>
    <row r="30" spans="1:12" ht="30" customHeight="1" x14ac:dyDescent="0.25">
      <c r="F30" s="36"/>
      <c r="G30" s="36"/>
      <c r="H30" s="36"/>
      <c r="I30" s="4" t="s">
        <v>112</v>
      </c>
      <c r="J30" s="7">
        <f>SUM(J9:J29)</f>
        <v>71571</v>
      </c>
      <c r="K30" s="90"/>
      <c r="L30" s="91"/>
    </row>
    <row r="31" spans="1:12" ht="30" customHeight="1" x14ac:dyDescent="0.25">
      <c r="F31" s="36"/>
      <c r="G31" s="36"/>
      <c r="H31" s="36"/>
      <c r="I31" s="4" t="s">
        <v>113</v>
      </c>
      <c r="J31" s="7">
        <f>(J30*13%)</f>
        <v>9304.23</v>
      </c>
      <c r="K31" s="90"/>
      <c r="L31" s="91"/>
    </row>
    <row r="32" spans="1:12" ht="30" customHeight="1" x14ac:dyDescent="0.25">
      <c r="F32" s="36"/>
      <c r="G32" s="36"/>
      <c r="H32" s="36"/>
      <c r="I32" s="4" t="s">
        <v>58</v>
      </c>
      <c r="J32" s="7">
        <f>(J30+J31)</f>
        <v>80875.23</v>
      </c>
      <c r="K32" s="92"/>
      <c r="L32" s="93"/>
    </row>
    <row r="33" spans="10:11" ht="24.95" customHeight="1" x14ac:dyDescent="0.25"/>
    <row r="34" spans="10:11" ht="24.95" customHeight="1" x14ac:dyDescent="0.25"/>
    <row r="35" spans="10:11" ht="21.95" customHeight="1" x14ac:dyDescent="0.25">
      <c r="J35" s="78" t="s">
        <v>114</v>
      </c>
      <c r="K35" s="67"/>
    </row>
    <row r="36" spans="10:11" ht="21.95" customHeight="1" x14ac:dyDescent="0.25">
      <c r="J36" s="78" t="s">
        <v>79</v>
      </c>
      <c r="K36" s="67"/>
    </row>
    <row r="37" spans="10:11" ht="21.95" customHeight="1" x14ac:dyDescent="0.25">
      <c r="J37" s="78"/>
      <c r="K37" s="67"/>
    </row>
    <row r="38" spans="10:11" ht="21.95" customHeight="1" x14ac:dyDescent="0.25">
      <c r="J38" s="67"/>
      <c r="K38" s="67"/>
    </row>
    <row r="39" spans="10:11" ht="21.95" customHeight="1" x14ac:dyDescent="0.25">
      <c r="J39" s="67"/>
      <c r="K39" s="67"/>
    </row>
    <row r="40" spans="10:11" ht="21.95" customHeight="1" x14ac:dyDescent="0.25">
      <c r="J40" s="66" t="s">
        <v>80</v>
      </c>
      <c r="K40" s="67"/>
    </row>
  </sheetData>
  <mergeCells count="12">
    <mergeCell ref="J40:K40"/>
    <mergeCell ref="A1:L1"/>
    <mergeCell ref="K9:L32"/>
    <mergeCell ref="J35:K35"/>
    <mergeCell ref="J36:K36"/>
    <mergeCell ref="J37:K39"/>
    <mergeCell ref="H7:J7"/>
    <mergeCell ref="K7:L7"/>
    <mergeCell ref="A2:L2"/>
    <mergeCell ref="A4:L4"/>
    <mergeCell ref="A6:C6"/>
    <mergeCell ref="H6:L6"/>
  </mergeCells>
  <pageMargins left="0.23622047244094491" right="0.23622047244094491" top="0.74803149606299213" bottom="0.74803149606299213" header="0.31496062992125984" footer="0.31496062992125984"/>
  <pageSetup paperSize="9" scale="73"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workbookViewId="0">
      <selection sqref="A1:L1"/>
    </sheetView>
  </sheetViews>
  <sheetFormatPr defaultColWidth="5.5703125" defaultRowHeight="15.75" x14ac:dyDescent="0.25"/>
  <cols>
    <col min="1" max="1" width="5.7109375" style="1" customWidth="1"/>
    <col min="2" max="2" width="13.7109375" style="1" customWidth="1"/>
    <col min="3" max="3" width="33.140625" style="1" customWidth="1"/>
    <col min="4" max="4" width="22.42578125" style="1" customWidth="1"/>
    <col min="5" max="5" width="8.7109375" style="1" customWidth="1"/>
    <col min="6" max="12" width="15.7109375" style="1" customWidth="1"/>
    <col min="13" max="16384" width="5.5703125" style="1"/>
  </cols>
  <sheetData>
    <row r="1" spans="1:12" ht="30" customHeight="1" x14ac:dyDescent="0.25">
      <c r="A1" s="100" t="s">
        <v>250</v>
      </c>
      <c r="B1" s="99"/>
      <c r="C1" s="99"/>
      <c r="D1" s="99"/>
      <c r="E1" s="99"/>
      <c r="F1" s="99"/>
      <c r="G1" s="99"/>
      <c r="H1" s="99"/>
      <c r="I1" s="99"/>
      <c r="J1" s="99"/>
      <c r="K1" s="99"/>
      <c r="L1" s="99"/>
    </row>
    <row r="2" spans="1:12" ht="30" customHeight="1" x14ac:dyDescent="0.25">
      <c r="A2" s="96" t="s">
        <v>164</v>
      </c>
      <c r="B2" s="96"/>
      <c r="C2" s="96"/>
      <c r="D2" s="96"/>
      <c r="E2" s="96"/>
      <c r="F2" s="96"/>
      <c r="G2" s="96"/>
      <c r="H2" s="96"/>
      <c r="I2" s="96"/>
      <c r="J2" s="67"/>
      <c r="K2" s="67"/>
      <c r="L2" s="67"/>
    </row>
    <row r="3" spans="1:12" ht="30" customHeight="1" thickBot="1" x14ac:dyDescent="0.3">
      <c r="C3" s="2"/>
      <c r="D3" s="2"/>
      <c r="E3" s="3"/>
      <c r="F3" s="3"/>
      <c r="G3" s="3"/>
      <c r="H3" s="3"/>
      <c r="I3" s="3"/>
    </row>
    <row r="4" spans="1:12" ht="30" customHeight="1" thickTop="1" thickBot="1" x14ac:dyDescent="0.3">
      <c r="A4" s="97" t="s">
        <v>225</v>
      </c>
      <c r="B4" s="98"/>
      <c r="C4" s="98"/>
      <c r="D4" s="98"/>
      <c r="E4" s="98"/>
      <c r="F4" s="98"/>
      <c r="G4" s="98"/>
      <c r="H4" s="98"/>
      <c r="I4" s="98"/>
      <c r="J4" s="81"/>
      <c r="K4" s="81"/>
      <c r="L4" s="82"/>
    </row>
    <row r="5" spans="1:12" ht="30" customHeight="1" thickTop="1" x14ac:dyDescent="0.25">
      <c r="C5" s="2"/>
      <c r="D5" s="2"/>
      <c r="E5" s="3"/>
      <c r="F5" s="3"/>
      <c r="G5" s="3"/>
      <c r="H5" s="3"/>
      <c r="I5" s="3"/>
    </row>
    <row r="6" spans="1:12" ht="30" customHeight="1" x14ac:dyDescent="0.25">
      <c r="A6" s="94" t="s">
        <v>115</v>
      </c>
      <c r="B6" s="67"/>
      <c r="C6" s="67"/>
      <c r="D6"/>
      <c r="E6" s="3"/>
      <c r="G6" s="37"/>
      <c r="H6" s="68"/>
      <c r="I6" s="95"/>
      <c r="J6" s="95"/>
      <c r="K6" s="95"/>
      <c r="L6" s="95"/>
    </row>
    <row r="7" spans="1:12" ht="20.100000000000001" customHeight="1" x14ac:dyDescent="0.25">
      <c r="C7" s="9"/>
      <c r="D7" s="9"/>
      <c r="E7" s="3"/>
      <c r="F7" s="5"/>
      <c r="G7" s="5"/>
      <c r="H7" s="70" t="s">
        <v>59</v>
      </c>
      <c r="I7" s="71"/>
      <c r="J7" s="71"/>
      <c r="K7" s="72" t="s">
        <v>91</v>
      </c>
      <c r="L7" s="73"/>
    </row>
    <row r="8" spans="1:12" s="5" customFormat="1" ht="63" x14ac:dyDescent="0.25">
      <c r="A8" s="14" t="s">
        <v>57</v>
      </c>
      <c r="B8" s="15" t="s">
        <v>105</v>
      </c>
      <c r="C8" s="14" t="s">
        <v>0</v>
      </c>
      <c r="D8" s="14" t="s">
        <v>116</v>
      </c>
      <c r="E8" s="14" t="s">
        <v>1</v>
      </c>
      <c r="F8" s="15" t="s">
        <v>165</v>
      </c>
      <c r="G8" s="15" t="s">
        <v>92</v>
      </c>
      <c r="H8" s="15" t="s">
        <v>60</v>
      </c>
      <c r="I8" s="15" t="s">
        <v>51</v>
      </c>
      <c r="J8" s="15" t="s">
        <v>50</v>
      </c>
      <c r="K8" s="15" t="s">
        <v>51</v>
      </c>
      <c r="L8" s="15" t="s">
        <v>50</v>
      </c>
    </row>
    <row r="9" spans="1:12" ht="35.1" customHeight="1" x14ac:dyDescent="0.25">
      <c r="A9" s="4">
        <v>1</v>
      </c>
      <c r="B9" s="17">
        <v>72617</v>
      </c>
      <c r="C9" s="35" t="s">
        <v>166</v>
      </c>
      <c r="D9" s="43" t="s">
        <v>167</v>
      </c>
      <c r="E9" s="24" t="s">
        <v>49</v>
      </c>
      <c r="F9" s="12">
        <v>600</v>
      </c>
      <c r="G9" s="12">
        <v>1500</v>
      </c>
      <c r="H9" s="12">
        <f>(F9+G9)</f>
        <v>2100</v>
      </c>
      <c r="I9" s="7">
        <v>2.58</v>
      </c>
      <c r="J9" s="7">
        <f>(H9*I9)</f>
        <v>5418</v>
      </c>
      <c r="K9" s="88" t="s">
        <v>172</v>
      </c>
      <c r="L9" s="89"/>
    </row>
    <row r="10" spans="1:12" ht="35.1" customHeight="1" x14ac:dyDescent="0.25">
      <c r="A10" s="4">
        <v>2</v>
      </c>
      <c r="B10" s="17">
        <v>72641</v>
      </c>
      <c r="C10" s="35" t="s">
        <v>168</v>
      </c>
      <c r="D10" s="43" t="s">
        <v>167</v>
      </c>
      <c r="E10" s="24" t="s">
        <v>49</v>
      </c>
      <c r="F10" s="12"/>
      <c r="G10" s="12">
        <v>2000</v>
      </c>
      <c r="H10" s="12">
        <f t="shared" ref="H10:H13" si="0">(F10+G10)</f>
        <v>2000</v>
      </c>
      <c r="I10" s="7">
        <v>3.64</v>
      </c>
      <c r="J10" s="7">
        <f t="shared" ref="J10:J13" si="1">(H10*I10)</f>
        <v>7280</v>
      </c>
      <c r="K10" s="90"/>
      <c r="L10" s="91"/>
    </row>
    <row r="11" spans="1:12" ht="35.1" customHeight="1" x14ac:dyDescent="0.25">
      <c r="A11" s="4">
        <v>3</v>
      </c>
      <c r="B11" s="17">
        <v>72646</v>
      </c>
      <c r="C11" s="35" t="s">
        <v>169</v>
      </c>
      <c r="D11" s="43" t="s">
        <v>167</v>
      </c>
      <c r="E11" s="24" t="s">
        <v>49</v>
      </c>
      <c r="F11" s="12">
        <v>300</v>
      </c>
      <c r="G11" s="12">
        <v>1500</v>
      </c>
      <c r="H11" s="12">
        <f t="shared" si="0"/>
        <v>1800</v>
      </c>
      <c r="I11" s="7">
        <v>3.12</v>
      </c>
      <c r="J11" s="7">
        <f t="shared" si="1"/>
        <v>5616</v>
      </c>
      <c r="K11" s="90"/>
      <c r="L11" s="91"/>
    </row>
    <row r="12" spans="1:12" ht="30" customHeight="1" x14ac:dyDescent="0.25">
      <c r="A12" s="4">
        <v>4</v>
      </c>
      <c r="B12" s="17">
        <v>4508</v>
      </c>
      <c r="C12" s="35" t="s">
        <v>170</v>
      </c>
      <c r="D12" s="103" t="s">
        <v>245</v>
      </c>
      <c r="E12" s="24" t="s">
        <v>49</v>
      </c>
      <c r="F12" s="12">
        <v>500</v>
      </c>
      <c r="G12" s="12">
        <v>1500</v>
      </c>
      <c r="H12" s="12">
        <f t="shared" si="0"/>
        <v>2000</v>
      </c>
      <c r="I12" s="7">
        <v>8.5</v>
      </c>
      <c r="J12" s="7">
        <f t="shared" si="1"/>
        <v>17000</v>
      </c>
      <c r="K12" s="90"/>
      <c r="L12" s="91"/>
    </row>
    <row r="13" spans="1:12" ht="30" customHeight="1" x14ac:dyDescent="0.25">
      <c r="A13" s="4">
        <v>5</v>
      </c>
      <c r="B13" s="4">
        <v>4552</v>
      </c>
      <c r="C13" s="35" t="s">
        <v>171</v>
      </c>
      <c r="D13" s="104"/>
      <c r="E13" s="24" t="s">
        <v>49</v>
      </c>
      <c r="F13" s="12">
        <v>1000</v>
      </c>
      <c r="G13" s="12"/>
      <c r="H13" s="12">
        <f t="shared" si="0"/>
        <v>1000</v>
      </c>
      <c r="I13" s="7">
        <v>11.45</v>
      </c>
      <c r="J13" s="7">
        <f t="shared" si="1"/>
        <v>11450</v>
      </c>
      <c r="K13" s="90"/>
      <c r="L13" s="91"/>
    </row>
    <row r="14" spans="1:12" ht="30" customHeight="1" x14ac:dyDescent="0.25">
      <c r="F14" s="36"/>
      <c r="G14" s="36"/>
      <c r="H14" s="36"/>
      <c r="I14" s="4" t="s">
        <v>112</v>
      </c>
      <c r="J14" s="7">
        <f>SUM(J9:J13)</f>
        <v>46764</v>
      </c>
      <c r="K14" s="90"/>
      <c r="L14" s="91"/>
    </row>
    <row r="15" spans="1:12" ht="30" customHeight="1" x14ac:dyDescent="0.25">
      <c r="F15" s="36"/>
      <c r="G15" s="36"/>
      <c r="H15" s="36"/>
      <c r="I15" s="4" t="s">
        <v>113</v>
      </c>
      <c r="J15" s="7">
        <f>(J14*13%)</f>
        <v>6079.3200000000006</v>
      </c>
      <c r="K15" s="90"/>
      <c r="L15" s="91"/>
    </row>
    <row r="16" spans="1:12" ht="30" customHeight="1" x14ac:dyDescent="0.25">
      <c r="F16" s="36"/>
      <c r="G16" s="36"/>
      <c r="H16" s="36"/>
      <c r="I16" s="4" t="s">
        <v>58</v>
      </c>
      <c r="J16" s="7">
        <f>(J14+J15)</f>
        <v>52843.32</v>
      </c>
      <c r="K16" s="92"/>
      <c r="L16" s="93"/>
    </row>
    <row r="17" spans="10:11" ht="24.95" customHeight="1" x14ac:dyDescent="0.25"/>
    <row r="18" spans="10:11" ht="24.95" customHeight="1" x14ac:dyDescent="0.25"/>
    <row r="19" spans="10:11" ht="21.95" customHeight="1" x14ac:dyDescent="0.25">
      <c r="J19" s="78" t="s">
        <v>114</v>
      </c>
      <c r="K19" s="67"/>
    </row>
    <row r="20" spans="10:11" ht="21.95" customHeight="1" x14ac:dyDescent="0.25">
      <c r="J20" s="78" t="s">
        <v>79</v>
      </c>
      <c r="K20" s="67"/>
    </row>
    <row r="21" spans="10:11" ht="21.95" customHeight="1" x14ac:dyDescent="0.25">
      <c r="J21" s="78"/>
      <c r="K21" s="67"/>
    </row>
    <row r="22" spans="10:11" ht="21.95" customHeight="1" x14ac:dyDescent="0.25">
      <c r="J22" s="67"/>
      <c r="K22" s="67"/>
    </row>
    <row r="23" spans="10:11" ht="21.95" customHeight="1" x14ac:dyDescent="0.25">
      <c r="J23" s="67"/>
      <c r="K23" s="67"/>
    </row>
    <row r="24" spans="10:11" ht="21.95" customHeight="1" x14ac:dyDescent="0.25">
      <c r="J24" s="66" t="s">
        <v>80</v>
      </c>
      <c r="K24" s="67"/>
    </row>
  </sheetData>
  <mergeCells count="13">
    <mergeCell ref="J24:K24"/>
    <mergeCell ref="A1:L1"/>
    <mergeCell ref="K9:L16"/>
    <mergeCell ref="J19:K19"/>
    <mergeCell ref="J20:K20"/>
    <mergeCell ref="J21:K23"/>
    <mergeCell ref="H7:J7"/>
    <mergeCell ref="K7:L7"/>
    <mergeCell ref="A2:L2"/>
    <mergeCell ref="A4:L4"/>
    <mergeCell ref="A6:C6"/>
    <mergeCell ref="H6:L6"/>
    <mergeCell ref="D12:D13"/>
  </mergeCells>
  <pageMargins left="0.25" right="0.25" top="0.75" bottom="0.75" header="0.3" footer="0.3"/>
  <pageSetup paperSize="9" scale="71"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5"/>
  <sheetViews>
    <sheetView workbookViewId="0">
      <selection sqref="A1:I1"/>
    </sheetView>
  </sheetViews>
  <sheetFormatPr defaultColWidth="5.5703125" defaultRowHeight="15.75" x14ac:dyDescent="0.25"/>
  <cols>
    <col min="1" max="1" width="5.7109375" style="1" customWidth="1"/>
    <col min="2" max="2" width="41" style="1" customWidth="1"/>
    <col min="3" max="3" width="25.7109375" style="1" customWidth="1"/>
    <col min="4" max="4" width="8.7109375" style="1" customWidth="1"/>
    <col min="5" max="9" width="15.7109375" style="1" customWidth="1"/>
    <col min="10" max="16384" width="5.5703125" style="1"/>
  </cols>
  <sheetData>
    <row r="1" spans="1:9" ht="30" customHeight="1" x14ac:dyDescent="0.25">
      <c r="A1" s="100" t="s">
        <v>251</v>
      </c>
      <c r="B1" s="100"/>
      <c r="C1" s="100"/>
      <c r="D1" s="100"/>
      <c r="E1" s="100"/>
      <c r="F1" s="105"/>
      <c r="G1" s="105"/>
      <c r="H1" s="105"/>
      <c r="I1" s="105"/>
    </row>
    <row r="2" spans="1:9" ht="30" customHeight="1" x14ac:dyDescent="0.25">
      <c r="A2" s="96" t="s">
        <v>103</v>
      </c>
      <c r="B2" s="96"/>
      <c r="C2" s="96"/>
      <c r="D2" s="96"/>
      <c r="E2" s="96"/>
      <c r="F2" s="87"/>
      <c r="G2" s="87"/>
      <c r="H2" s="87"/>
      <c r="I2" s="87"/>
    </row>
    <row r="3" spans="1:9" ht="30" customHeight="1" thickBot="1" x14ac:dyDescent="0.3">
      <c r="C3" s="3"/>
      <c r="D3" s="3"/>
      <c r="E3" s="3"/>
    </row>
    <row r="4" spans="1:9" ht="30" customHeight="1" thickTop="1" thickBot="1" x14ac:dyDescent="0.3">
      <c r="A4" s="97" t="s">
        <v>226</v>
      </c>
      <c r="B4" s="98"/>
      <c r="C4" s="98"/>
      <c r="D4" s="98"/>
      <c r="E4" s="98"/>
      <c r="F4" s="81"/>
      <c r="G4" s="81"/>
      <c r="H4" s="81"/>
      <c r="I4" s="82"/>
    </row>
    <row r="5" spans="1:9" ht="30" customHeight="1" thickTop="1" x14ac:dyDescent="0.25">
      <c r="C5" s="3"/>
      <c r="D5" s="3"/>
      <c r="E5" s="3"/>
    </row>
    <row r="6" spans="1:9" ht="30" customHeight="1" x14ac:dyDescent="0.25">
      <c r="B6" s="9" t="s">
        <v>173</v>
      </c>
      <c r="C6" s="3"/>
      <c r="D6" s="3"/>
      <c r="E6" s="3"/>
    </row>
    <row r="7" spans="1:9" ht="20.100000000000001" customHeight="1" x14ac:dyDescent="0.25">
      <c r="B7" s="9"/>
      <c r="C7" s="9"/>
      <c r="D7" s="3"/>
      <c r="E7" s="70" t="s">
        <v>59</v>
      </c>
      <c r="F7" s="71"/>
      <c r="G7" s="71"/>
      <c r="H7" s="72" t="s">
        <v>91</v>
      </c>
      <c r="I7" s="73"/>
    </row>
    <row r="8" spans="1:9" s="5" customFormat="1" ht="60" customHeight="1" x14ac:dyDescent="0.25">
      <c r="A8" s="14" t="s">
        <v>57</v>
      </c>
      <c r="B8" s="14" t="s">
        <v>0</v>
      </c>
      <c r="C8" s="14" t="s">
        <v>116</v>
      </c>
      <c r="D8" s="27" t="s">
        <v>1</v>
      </c>
      <c r="E8" s="15" t="s">
        <v>92</v>
      </c>
      <c r="F8" s="15" t="s">
        <v>51</v>
      </c>
      <c r="G8" s="15" t="s">
        <v>50</v>
      </c>
      <c r="H8" s="15" t="s">
        <v>51</v>
      </c>
      <c r="I8" s="15" t="s">
        <v>50</v>
      </c>
    </row>
    <row r="9" spans="1:9" ht="30" customHeight="1" x14ac:dyDescent="0.25">
      <c r="A9" s="4">
        <v>1</v>
      </c>
      <c r="B9" s="38" t="s">
        <v>190</v>
      </c>
      <c r="C9" s="42" t="s">
        <v>174</v>
      </c>
      <c r="D9" s="24" t="s">
        <v>12</v>
      </c>
      <c r="E9" s="4">
        <v>300</v>
      </c>
      <c r="F9" s="7">
        <v>2.12</v>
      </c>
      <c r="G9" s="7">
        <f>(E9*F9)</f>
        <v>636</v>
      </c>
      <c r="H9" s="21"/>
      <c r="I9" s="21"/>
    </row>
    <row r="10" spans="1:9" ht="30" customHeight="1" x14ac:dyDescent="0.25">
      <c r="A10" s="4">
        <v>2</v>
      </c>
      <c r="B10" s="38" t="s">
        <v>191</v>
      </c>
      <c r="C10" s="42" t="s">
        <v>175</v>
      </c>
      <c r="D10" s="24" t="s">
        <v>12</v>
      </c>
      <c r="E10" s="4">
        <v>800</v>
      </c>
      <c r="F10" s="7">
        <v>15.81</v>
      </c>
      <c r="G10" s="7">
        <f t="shared" ref="G10:G17" si="0">(E10*F10)</f>
        <v>12648</v>
      </c>
      <c r="H10" s="21"/>
      <c r="I10" s="21"/>
    </row>
    <row r="11" spans="1:9" ht="30" customHeight="1" x14ac:dyDescent="0.25">
      <c r="A11" s="4">
        <v>3</v>
      </c>
      <c r="B11" s="38" t="s">
        <v>176</v>
      </c>
      <c r="C11" s="42" t="s">
        <v>175</v>
      </c>
      <c r="D11" s="24" t="s">
        <v>12</v>
      </c>
      <c r="E11" s="4">
        <v>150</v>
      </c>
      <c r="F11" s="7">
        <v>7.9</v>
      </c>
      <c r="G11" s="7">
        <f t="shared" si="0"/>
        <v>1185</v>
      </c>
      <c r="H11" s="21"/>
      <c r="I11" s="21"/>
    </row>
    <row r="12" spans="1:9" ht="30" customHeight="1" x14ac:dyDescent="0.25">
      <c r="A12" s="4">
        <v>4</v>
      </c>
      <c r="B12" s="38" t="s">
        <v>177</v>
      </c>
      <c r="C12" s="42" t="s">
        <v>175</v>
      </c>
      <c r="D12" s="24" t="s">
        <v>12</v>
      </c>
      <c r="E12" s="4">
        <v>50</v>
      </c>
      <c r="F12" s="7">
        <v>3.9</v>
      </c>
      <c r="G12" s="7">
        <f t="shared" si="0"/>
        <v>195</v>
      </c>
      <c r="H12" s="21"/>
      <c r="I12" s="21"/>
    </row>
    <row r="13" spans="1:9" ht="30" customHeight="1" x14ac:dyDescent="0.25">
      <c r="A13" s="4">
        <v>5</v>
      </c>
      <c r="B13" s="38" t="s">
        <v>178</v>
      </c>
      <c r="C13" s="42" t="s">
        <v>179</v>
      </c>
      <c r="D13" s="24" t="s">
        <v>12</v>
      </c>
      <c r="E13" s="4">
        <v>200</v>
      </c>
      <c r="F13" s="7">
        <v>4.5599999999999996</v>
      </c>
      <c r="G13" s="7">
        <f t="shared" si="0"/>
        <v>911.99999999999989</v>
      </c>
      <c r="H13" s="21"/>
      <c r="I13" s="21"/>
    </row>
    <row r="14" spans="1:9" ht="30" customHeight="1" x14ac:dyDescent="0.25">
      <c r="A14" s="4">
        <v>6</v>
      </c>
      <c r="B14" s="38" t="s">
        <v>180</v>
      </c>
      <c r="C14" s="42" t="s">
        <v>181</v>
      </c>
      <c r="D14" s="24" t="s">
        <v>182</v>
      </c>
      <c r="E14" s="4">
        <v>500</v>
      </c>
      <c r="F14" s="7">
        <v>1.32</v>
      </c>
      <c r="G14" s="7">
        <f t="shared" si="0"/>
        <v>660</v>
      </c>
      <c r="H14" s="21"/>
      <c r="I14" s="21"/>
    </row>
    <row r="15" spans="1:9" ht="30" customHeight="1" x14ac:dyDescent="0.25">
      <c r="A15" s="4">
        <v>7</v>
      </c>
      <c r="B15" s="38" t="s">
        <v>183</v>
      </c>
      <c r="C15" s="42" t="s">
        <v>184</v>
      </c>
      <c r="D15" s="24" t="s">
        <v>182</v>
      </c>
      <c r="E15" s="4">
        <v>50</v>
      </c>
      <c r="F15" s="7">
        <v>5.72</v>
      </c>
      <c r="G15" s="7">
        <f t="shared" si="0"/>
        <v>286</v>
      </c>
      <c r="H15" s="21"/>
      <c r="I15" s="21"/>
    </row>
    <row r="16" spans="1:9" ht="30" customHeight="1" x14ac:dyDescent="0.25">
      <c r="A16" s="4">
        <v>8</v>
      </c>
      <c r="B16" s="38" t="s">
        <v>185</v>
      </c>
      <c r="C16" s="42" t="s">
        <v>186</v>
      </c>
      <c r="D16" s="24" t="s">
        <v>182</v>
      </c>
      <c r="E16" s="4">
        <v>100</v>
      </c>
      <c r="F16" s="7">
        <v>1.07</v>
      </c>
      <c r="G16" s="7">
        <f t="shared" si="0"/>
        <v>107</v>
      </c>
      <c r="H16" s="21"/>
      <c r="I16" s="21"/>
    </row>
    <row r="17" spans="1:9" ht="30" customHeight="1" x14ac:dyDescent="0.25">
      <c r="A17" s="4">
        <v>9</v>
      </c>
      <c r="B17" s="38" t="s">
        <v>187</v>
      </c>
      <c r="C17" s="42" t="s">
        <v>188</v>
      </c>
      <c r="D17" s="24" t="s">
        <v>182</v>
      </c>
      <c r="E17" s="4">
        <v>250</v>
      </c>
      <c r="F17" s="7">
        <v>1.03</v>
      </c>
      <c r="G17" s="7">
        <f t="shared" si="0"/>
        <v>257.5</v>
      </c>
      <c r="H17" s="21"/>
      <c r="I17" s="21"/>
    </row>
    <row r="18" spans="1:9" ht="30" customHeight="1" x14ac:dyDescent="0.25">
      <c r="E18" s="36"/>
      <c r="F18" s="4" t="s">
        <v>112</v>
      </c>
      <c r="G18" s="7">
        <f>SUM(G9:G17)</f>
        <v>16886.5</v>
      </c>
      <c r="H18" s="4" t="s">
        <v>112</v>
      </c>
      <c r="I18" s="21"/>
    </row>
    <row r="19" spans="1:9" ht="30" customHeight="1" x14ac:dyDescent="0.25">
      <c r="E19" s="36"/>
      <c r="F19" s="4" t="s">
        <v>113</v>
      </c>
      <c r="G19" s="7">
        <f>(G18*13%)</f>
        <v>2195.2449999999999</v>
      </c>
      <c r="H19" s="4" t="s">
        <v>113</v>
      </c>
      <c r="I19" s="21"/>
    </row>
    <row r="20" spans="1:9" ht="30" customHeight="1" x14ac:dyDescent="0.25">
      <c r="E20" s="36"/>
      <c r="F20" s="4" t="s">
        <v>58</v>
      </c>
      <c r="G20" s="7">
        <f>(G18+G19)</f>
        <v>19081.744999999999</v>
      </c>
      <c r="H20" s="4" t="s">
        <v>58</v>
      </c>
      <c r="I20" s="21"/>
    </row>
    <row r="21" spans="1:9" ht="21.95" customHeight="1" x14ac:dyDescent="0.25"/>
    <row r="22" spans="1:9" ht="21.95" customHeight="1" x14ac:dyDescent="0.25"/>
    <row r="23" spans="1:9" ht="21.95" customHeight="1" x14ac:dyDescent="0.25">
      <c r="G23" s="78" t="s">
        <v>114</v>
      </c>
      <c r="H23" s="67"/>
    </row>
    <row r="24" spans="1:9" ht="21.95" customHeight="1" x14ac:dyDescent="0.25">
      <c r="G24" s="78" t="s">
        <v>79</v>
      </c>
      <c r="H24" s="67"/>
    </row>
    <row r="25" spans="1:9" ht="21.95" customHeight="1" x14ac:dyDescent="0.25">
      <c r="G25" s="78"/>
      <c r="H25" s="67"/>
    </row>
    <row r="26" spans="1:9" ht="21.95" customHeight="1" x14ac:dyDescent="0.25">
      <c r="G26" s="67"/>
      <c r="H26" s="67"/>
    </row>
    <row r="27" spans="1:9" ht="21.95" customHeight="1" x14ac:dyDescent="0.25">
      <c r="G27" s="67"/>
      <c r="H27" s="67"/>
    </row>
    <row r="28" spans="1:9" ht="21.95" customHeight="1" x14ac:dyDescent="0.25">
      <c r="G28" s="66" t="s">
        <v>80</v>
      </c>
      <c r="H28" s="67"/>
    </row>
    <row r="29" spans="1:9" ht="21.95" customHeight="1" x14ac:dyDescent="0.25"/>
    <row r="30" spans="1:9" ht="21.95" customHeight="1" x14ac:dyDescent="0.25"/>
    <row r="31" spans="1:9" ht="21.95" customHeight="1" x14ac:dyDescent="0.25"/>
    <row r="32" spans="1:9" ht="21.95" customHeight="1" x14ac:dyDescent="0.25"/>
    <row r="33" ht="21.95" customHeight="1" x14ac:dyDescent="0.25"/>
    <row r="34" ht="21.95" customHeight="1" x14ac:dyDescent="0.25"/>
    <row r="35" ht="21.95" customHeight="1" x14ac:dyDescent="0.25"/>
    <row r="36" ht="21.95" customHeight="1" x14ac:dyDescent="0.25"/>
    <row r="37" ht="21.95" customHeight="1" x14ac:dyDescent="0.25"/>
    <row r="38" ht="21.95" customHeight="1" x14ac:dyDescent="0.25"/>
    <row r="39" ht="21.95" customHeight="1" x14ac:dyDescent="0.25"/>
    <row r="40" ht="21.95" customHeight="1" x14ac:dyDescent="0.25"/>
    <row r="41" ht="21.95" customHeight="1" x14ac:dyDescent="0.25"/>
    <row r="42" ht="21.95" customHeight="1" x14ac:dyDescent="0.25"/>
    <row r="43" ht="21.95" customHeight="1" x14ac:dyDescent="0.25"/>
    <row r="44" ht="21.95" customHeight="1" x14ac:dyDescent="0.25"/>
    <row r="45" ht="21.95" customHeight="1" x14ac:dyDescent="0.25"/>
    <row r="46" ht="21.95" customHeight="1" x14ac:dyDescent="0.25"/>
    <row r="47" ht="21.95" customHeight="1" x14ac:dyDescent="0.25"/>
    <row r="48" ht="21.95" customHeight="1" x14ac:dyDescent="0.25"/>
    <row r="49" ht="21.95" customHeight="1" x14ac:dyDescent="0.25"/>
    <row r="50" ht="21.95" customHeight="1" x14ac:dyDescent="0.25"/>
    <row r="51" ht="21.95" customHeight="1" x14ac:dyDescent="0.25"/>
    <row r="52" ht="21.95" customHeight="1" x14ac:dyDescent="0.25"/>
    <row r="53" ht="21.95" customHeight="1" x14ac:dyDescent="0.25"/>
    <row r="54" ht="21.95" customHeight="1" x14ac:dyDescent="0.25"/>
    <row r="55" ht="21.95" customHeight="1" x14ac:dyDescent="0.25"/>
    <row r="56" ht="21.95" customHeight="1" x14ac:dyDescent="0.25"/>
    <row r="57" ht="21.95" customHeight="1" x14ac:dyDescent="0.25"/>
    <row r="58" ht="21.95" customHeight="1" x14ac:dyDescent="0.25"/>
    <row r="59" ht="21.95" customHeight="1" x14ac:dyDescent="0.25"/>
    <row r="60" ht="21.95" customHeight="1" x14ac:dyDescent="0.25"/>
    <row r="61" ht="21.95" customHeight="1" x14ac:dyDescent="0.25"/>
    <row r="62" ht="21.95" customHeight="1" x14ac:dyDescent="0.25"/>
    <row r="63" ht="21.95" customHeight="1" x14ac:dyDescent="0.25"/>
    <row r="64" ht="21.95" customHeight="1" x14ac:dyDescent="0.25"/>
    <row r="65" ht="21.95" customHeight="1" x14ac:dyDescent="0.25"/>
    <row r="66" ht="21.95" customHeight="1" x14ac:dyDescent="0.25"/>
    <row r="67" ht="21.95" customHeight="1" x14ac:dyDescent="0.25"/>
    <row r="68" ht="21.95" customHeight="1" x14ac:dyDescent="0.25"/>
    <row r="69" ht="21.95" customHeight="1" x14ac:dyDescent="0.25"/>
    <row r="70" ht="21.95" customHeight="1" x14ac:dyDescent="0.25"/>
    <row r="71" ht="21.95" customHeight="1" x14ac:dyDescent="0.25"/>
    <row r="72" ht="21.95" customHeight="1" x14ac:dyDescent="0.25"/>
    <row r="73" ht="21.95" customHeight="1" x14ac:dyDescent="0.25"/>
    <row r="74" ht="21.95" customHeight="1" x14ac:dyDescent="0.25"/>
    <row r="75" ht="21.95" customHeight="1" x14ac:dyDescent="0.25"/>
    <row r="76" ht="21.95" customHeight="1" x14ac:dyDescent="0.25"/>
    <row r="77" ht="21.95" customHeight="1" x14ac:dyDescent="0.25"/>
    <row r="78" ht="21.95" customHeight="1" x14ac:dyDescent="0.25"/>
    <row r="79" ht="21.95" customHeight="1" x14ac:dyDescent="0.25"/>
    <row r="80" ht="21.95" customHeight="1" x14ac:dyDescent="0.25"/>
    <row r="81" ht="21.95" customHeight="1" x14ac:dyDescent="0.25"/>
    <row r="82" ht="21.95" customHeight="1" x14ac:dyDescent="0.25"/>
    <row r="83" ht="21.95" customHeight="1" x14ac:dyDescent="0.25"/>
    <row r="84" ht="21.95" customHeight="1" x14ac:dyDescent="0.25"/>
    <row r="85" ht="21.95" customHeight="1" x14ac:dyDescent="0.25"/>
    <row r="86" ht="21.95" customHeight="1" x14ac:dyDescent="0.25"/>
    <row r="87" ht="21.95" customHeight="1" x14ac:dyDescent="0.25"/>
    <row r="88" ht="21.95" customHeight="1" x14ac:dyDescent="0.25"/>
    <row r="89" ht="21.95" customHeight="1" x14ac:dyDescent="0.25"/>
    <row r="90" ht="21.95" customHeight="1" x14ac:dyDescent="0.25"/>
    <row r="91" ht="21.95" customHeight="1" x14ac:dyDescent="0.25"/>
    <row r="92" ht="21.95" customHeight="1" x14ac:dyDescent="0.25"/>
    <row r="93" ht="21.95" customHeight="1" x14ac:dyDescent="0.25"/>
    <row r="94" ht="21.95" customHeight="1" x14ac:dyDescent="0.25"/>
    <row r="95" ht="21.95" customHeight="1" x14ac:dyDescent="0.25"/>
    <row r="96" ht="21.95" customHeight="1" x14ac:dyDescent="0.25"/>
    <row r="97" ht="21.95" customHeight="1" x14ac:dyDescent="0.25"/>
    <row r="98" ht="21.95" customHeight="1" x14ac:dyDescent="0.25"/>
    <row r="99" ht="21.95" customHeight="1" x14ac:dyDescent="0.25"/>
    <row r="100" ht="21.95" customHeight="1" x14ac:dyDescent="0.25"/>
    <row r="101" ht="21.95" customHeight="1" x14ac:dyDescent="0.25"/>
    <row r="102" ht="21.95" customHeight="1" x14ac:dyDescent="0.25"/>
    <row r="103" ht="21.95" customHeight="1" x14ac:dyDescent="0.25"/>
    <row r="104" ht="21.95" customHeight="1" x14ac:dyDescent="0.25"/>
    <row r="105" ht="21.95" customHeight="1" x14ac:dyDescent="0.25"/>
    <row r="106" ht="21.95" customHeight="1" x14ac:dyDescent="0.25"/>
    <row r="107" ht="21.95" customHeight="1" x14ac:dyDescent="0.25"/>
    <row r="108" ht="21.95" customHeight="1" x14ac:dyDescent="0.25"/>
    <row r="109" ht="21.95" customHeight="1" x14ac:dyDescent="0.25"/>
    <row r="110" ht="21.95" customHeight="1" x14ac:dyDescent="0.25"/>
    <row r="111" ht="21.95" customHeight="1" x14ac:dyDescent="0.25"/>
    <row r="112" ht="21.95" customHeight="1" x14ac:dyDescent="0.25"/>
    <row r="113" ht="21.95" customHeight="1" x14ac:dyDescent="0.25"/>
    <row r="114" ht="21.95" customHeight="1" x14ac:dyDescent="0.25"/>
    <row r="115" ht="21.95" customHeight="1" x14ac:dyDescent="0.25"/>
    <row r="116" ht="21.95" customHeight="1" x14ac:dyDescent="0.25"/>
    <row r="117" ht="21.95" customHeight="1" x14ac:dyDescent="0.25"/>
    <row r="118" ht="21.95" customHeight="1" x14ac:dyDescent="0.25"/>
    <row r="119" ht="21.95" customHeight="1" x14ac:dyDescent="0.25"/>
    <row r="120" ht="21.95" customHeight="1" x14ac:dyDescent="0.25"/>
    <row r="121" ht="21.95" customHeight="1" x14ac:dyDescent="0.25"/>
    <row r="122" ht="21.95" customHeight="1" x14ac:dyDescent="0.25"/>
    <row r="123" ht="21.95" customHeight="1" x14ac:dyDescent="0.25"/>
    <row r="124" ht="21.95" customHeight="1" x14ac:dyDescent="0.25"/>
    <row r="125" ht="21.95" customHeight="1" x14ac:dyDescent="0.25"/>
    <row r="126" ht="21.95" customHeight="1" x14ac:dyDescent="0.25"/>
    <row r="127" ht="21.95" customHeight="1" x14ac:dyDescent="0.25"/>
    <row r="128" ht="21.95" customHeight="1" x14ac:dyDescent="0.25"/>
    <row r="129" ht="21.95" customHeight="1" x14ac:dyDescent="0.25"/>
    <row r="130" ht="21.95" customHeight="1" x14ac:dyDescent="0.25"/>
    <row r="131" ht="21.95" customHeight="1" x14ac:dyDescent="0.25"/>
    <row r="132" ht="21.95" customHeight="1" x14ac:dyDescent="0.25"/>
    <row r="133" ht="21.95" customHeight="1" x14ac:dyDescent="0.25"/>
    <row r="134" ht="21.95" customHeight="1" x14ac:dyDescent="0.25"/>
    <row r="135" ht="21.95" customHeight="1" x14ac:dyDescent="0.25"/>
  </sheetData>
  <mergeCells count="9">
    <mergeCell ref="G28:H28"/>
    <mergeCell ref="E7:G7"/>
    <mergeCell ref="A4:I4"/>
    <mergeCell ref="H7:I7"/>
    <mergeCell ref="A1:I1"/>
    <mergeCell ref="A2:I2"/>
    <mergeCell ref="G23:H23"/>
    <mergeCell ref="G24:H24"/>
    <mergeCell ref="G25:H27"/>
  </mergeCells>
  <printOptions horizontalCentered="1"/>
  <pageMargins left="0.23622047244094491" right="0.23622047244094491" top="0.15748031496062992" bottom="0.15748031496062992" header="0.31496062992125984" footer="0.31496062992125984"/>
  <pageSetup paperSize="9" scale="74"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9"/>
  <sheetViews>
    <sheetView topLeftCell="A10" workbookViewId="0">
      <selection activeCell="O11" sqref="O11"/>
    </sheetView>
  </sheetViews>
  <sheetFormatPr defaultColWidth="5.5703125" defaultRowHeight="15.75" x14ac:dyDescent="0.25"/>
  <cols>
    <col min="1" max="1" width="5.7109375" style="1" customWidth="1"/>
    <col min="2" max="2" width="41.7109375" style="1" customWidth="1"/>
    <col min="3" max="3" width="25.7109375" style="1" customWidth="1"/>
    <col min="4" max="4" width="8.7109375" style="1" customWidth="1"/>
    <col min="5" max="11" width="15.7109375" style="1" customWidth="1"/>
    <col min="12" max="16384" width="5.5703125" style="1"/>
  </cols>
  <sheetData>
    <row r="1" spans="1:11" ht="30" customHeight="1" x14ac:dyDescent="0.25">
      <c r="A1" s="100" t="s">
        <v>252</v>
      </c>
      <c r="B1" s="100"/>
      <c r="C1" s="100"/>
      <c r="D1" s="100"/>
      <c r="E1" s="100"/>
      <c r="F1" s="100"/>
      <c r="G1" s="100"/>
      <c r="H1" s="105"/>
      <c r="I1" s="105"/>
      <c r="J1" s="105"/>
      <c r="K1" s="105"/>
    </row>
    <row r="2" spans="1:11" ht="30" customHeight="1" x14ac:dyDescent="0.25">
      <c r="A2" s="96" t="s">
        <v>203</v>
      </c>
      <c r="B2" s="96"/>
      <c r="C2" s="96"/>
      <c r="D2" s="96"/>
      <c r="E2" s="96"/>
      <c r="F2" s="96"/>
      <c r="G2" s="96"/>
      <c r="H2" s="87"/>
      <c r="I2" s="87"/>
      <c r="J2" s="87"/>
      <c r="K2" s="87"/>
    </row>
    <row r="3" spans="1:11" ht="30" customHeight="1" thickBot="1" x14ac:dyDescent="0.3">
      <c r="C3" s="3"/>
      <c r="D3" s="3"/>
      <c r="E3" s="3"/>
      <c r="F3" s="3"/>
      <c r="G3" s="3"/>
    </row>
    <row r="4" spans="1:11" ht="30" customHeight="1" thickTop="1" thickBot="1" x14ac:dyDescent="0.3">
      <c r="A4" s="97" t="s">
        <v>192</v>
      </c>
      <c r="B4" s="98"/>
      <c r="C4" s="98"/>
      <c r="D4" s="98"/>
      <c r="E4" s="98"/>
      <c r="F4" s="98"/>
      <c r="G4" s="98"/>
      <c r="H4" s="81"/>
      <c r="I4" s="81"/>
      <c r="J4" s="81"/>
      <c r="K4" s="82"/>
    </row>
    <row r="5" spans="1:11" ht="30" customHeight="1" thickTop="1" x14ac:dyDescent="0.25">
      <c r="C5" s="3"/>
      <c r="D5" s="3"/>
      <c r="E5" s="3"/>
      <c r="F5" s="3"/>
      <c r="G5" s="3"/>
    </row>
    <row r="6" spans="1:11" ht="45" customHeight="1" x14ac:dyDescent="0.25">
      <c r="B6" s="28" t="s">
        <v>202</v>
      </c>
      <c r="C6" s="3"/>
      <c r="D6" s="3"/>
      <c r="E6" s="3"/>
      <c r="F6" s="3"/>
      <c r="G6" s="3"/>
    </row>
    <row r="7" spans="1:11" ht="20.100000000000001" customHeight="1" x14ac:dyDescent="0.25">
      <c r="B7" s="9"/>
      <c r="C7" s="9"/>
      <c r="D7" s="3"/>
      <c r="F7" s="5"/>
      <c r="G7" s="70" t="s">
        <v>59</v>
      </c>
      <c r="H7" s="71"/>
      <c r="I7" s="71"/>
      <c r="J7" s="72" t="s">
        <v>91</v>
      </c>
      <c r="K7" s="73"/>
    </row>
    <row r="8" spans="1:11" s="5" customFormat="1" ht="60" customHeight="1" x14ac:dyDescent="0.25">
      <c r="A8" s="14" t="s">
        <v>57</v>
      </c>
      <c r="B8" s="14" t="s">
        <v>0</v>
      </c>
      <c r="C8" s="14" t="s">
        <v>116</v>
      </c>
      <c r="D8" s="27" t="s">
        <v>1</v>
      </c>
      <c r="E8" s="46" t="s">
        <v>92</v>
      </c>
      <c r="F8" s="15" t="s">
        <v>227</v>
      </c>
      <c r="G8" s="15" t="s">
        <v>60</v>
      </c>
      <c r="H8" s="15" t="s">
        <v>51</v>
      </c>
      <c r="I8" s="15" t="s">
        <v>50</v>
      </c>
      <c r="J8" s="15" t="s">
        <v>51</v>
      </c>
      <c r="K8" s="15" t="s">
        <v>50</v>
      </c>
    </row>
    <row r="9" spans="1:11" ht="30" customHeight="1" x14ac:dyDescent="0.25">
      <c r="A9" s="4">
        <v>1</v>
      </c>
      <c r="B9" s="38" t="s">
        <v>204</v>
      </c>
      <c r="C9" s="48" t="s">
        <v>217</v>
      </c>
      <c r="D9" s="4" t="s">
        <v>12</v>
      </c>
      <c r="E9" s="12">
        <v>100</v>
      </c>
      <c r="F9" s="12"/>
      <c r="G9" s="12">
        <f>(E9+F9)</f>
        <v>100</v>
      </c>
      <c r="H9" s="7">
        <v>1.42</v>
      </c>
      <c r="I9" s="7">
        <f>(G9*H9)</f>
        <v>142</v>
      </c>
      <c r="J9" s="21"/>
      <c r="K9" s="21"/>
    </row>
    <row r="10" spans="1:11" ht="30" customHeight="1" x14ac:dyDescent="0.25">
      <c r="A10" s="4">
        <v>2</v>
      </c>
      <c r="B10" s="38" t="s">
        <v>205</v>
      </c>
      <c r="C10" s="48" t="s">
        <v>217</v>
      </c>
      <c r="D10" s="4" t="s">
        <v>12</v>
      </c>
      <c r="E10" s="12">
        <v>80</v>
      </c>
      <c r="F10" s="12"/>
      <c r="G10" s="12">
        <f t="shared" ref="G10:G22" si="0">(E10+F10)</f>
        <v>80</v>
      </c>
      <c r="H10" s="7">
        <v>1.6</v>
      </c>
      <c r="I10" s="7">
        <f t="shared" ref="I10:I22" si="1">(G10*H10)</f>
        <v>128</v>
      </c>
      <c r="J10" s="21"/>
      <c r="K10" s="21"/>
    </row>
    <row r="11" spans="1:11" ht="30" customHeight="1" x14ac:dyDescent="0.25">
      <c r="A11" s="4">
        <v>3</v>
      </c>
      <c r="B11" s="38" t="s">
        <v>206</v>
      </c>
      <c r="C11" s="48" t="s">
        <v>217</v>
      </c>
      <c r="D11" s="4" t="s">
        <v>12</v>
      </c>
      <c r="E11" s="12">
        <v>80</v>
      </c>
      <c r="F11" s="12"/>
      <c r="G11" s="12">
        <f t="shared" si="0"/>
        <v>80</v>
      </c>
      <c r="H11" s="7">
        <v>1.7</v>
      </c>
      <c r="I11" s="7">
        <f t="shared" si="1"/>
        <v>136</v>
      </c>
      <c r="J11" s="21"/>
      <c r="K11" s="21"/>
    </row>
    <row r="12" spans="1:11" ht="30" customHeight="1" x14ac:dyDescent="0.25">
      <c r="A12" s="4">
        <v>4</v>
      </c>
      <c r="B12" s="35" t="s">
        <v>207</v>
      </c>
      <c r="C12" s="48" t="s">
        <v>217</v>
      </c>
      <c r="D12" s="24" t="s">
        <v>12</v>
      </c>
      <c r="E12" s="12">
        <v>250</v>
      </c>
      <c r="F12" s="12"/>
      <c r="G12" s="12">
        <f t="shared" si="0"/>
        <v>250</v>
      </c>
      <c r="H12" s="7">
        <v>1.53</v>
      </c>
      <c r="I12" s="7">
        <f t="shared" si="1"/>
        <v>382.5</v>
      </c>
      <c r="J12" s="21"/>
      <c r="K12" s="21"/>
    </row>
    <row r="13" spans="1:11" ht="30" customHeight="1" x14ac:dyDescent="0.25">
      <c r="A13" s="4">
        <v>5</v>
      </c>
      <c r="B13" s="35" t="s">
        <v>208</v>
      </c>
      <c r="C13" s="48" t="s">
        <v>217</v>
      </c>
      <c r="D13" s="24" t="s">
        <v>12</v>
      </c>
      <c r="E13" s="12">
        <v>250</v>
      </c>
      <c r="F13" s="12"/>
      <c r="G13" s="12">
        <f t="shared" si="0"/>
        <v>250</v>
      </c>
      <c r="H13" s="7">
        <v>0.52</v>
      </c>
      <c r="I13" s="7">
        <f t="shared" si="1"/>
        <v>130</v>
      </c>
      <c r="J13" s="21"/>
      <c r="K13" s="21"/>
    </row>
    <row r="14" spans="1:11" ht="30" customHeight="1" x14ac:dyDescent="0.25">
      <c r="A14" s="4">
        <v>6</v>
      </c>
      <c r="B14" s="38" t="s">
        <v>209</v>
      </c>
      <c r="C14" s="48" t="s">
        <v>217</v>
      </c>
      <c r="D14" s="4" t="s">
        <v>12</v>
      </c>
      <c r="E14" s="12">
        <v>2600</v>
      </c>
      <c r="F14" s="12"/>
      <c r="G14" s="12">
        <f t="shared" si="0"/>
        <v>2600</v>
      </c>
      <c r="H14" s="7">
        <v>0.64</v>
      </c>
      <c r="I14" s="7">
        <f t="shared" si="1"/>
        <v>1664</v>
      </c>
      <c r="J14" s="21"/>
      <c r="K14" s="21"/>
    </row>
    <row r="15" spans="1:11" ht="30" customHeight="1" x14ac:dyDescent="0.25">
      <c r="A15" s="4">
        <v>7</v>
      </c>
      <c r="B15" s="35" t="s">
        <v>210</v>
      </c>
      <c r="C15" s="48" t="s">
        <v>217</v>
      </c>
      <c r="D15" s="4" t="s">
        <v>12</v>
      </c>
      <c r="E15" s="12">
        <v>1500</v>
      </c>
      <c r="F15" s="12">
        <v>60</v>
      </c>
      <c r="G15" s="12">
        <f t="shared" si="0"/>
        <v>1560</v>
      </c>
      <c r="H15" s="7">
        <v>0.62</v>
      </c>
      <c r="I15" s="7">
        <f t="shared" si="1"/>
        <v>967.2</v>
      </c>
      <c r="J15" s="21"/>
      <c r="K15" s="21"/>
    </row>
    <row r="16" spans="1:11" ht="30" customHeight="1" x14ac:dyDescent="0.25">
      <c r="A16" s="4">
        <v>8</v>
      </c>
      <c r="B16" s="38" t="s">
        <v>211</v>
      </c>
      <c r="C16" s="48" t="s">
        <v>217</v>
      </c>
      <c r="D16" s="4" t="s">
        <v>12</v>
      </c>
      <c r="E16" s="12">
        <v>1300</v>
      </c>
      <c r="F16" s="12"/>
      <c r="G16" s="12">
        <f t="shared" si="0"/>
        <v>1300</v>
      </c>
      <c r="H16" s="7">
        <v>0.64</v>
      </c>
      <c r="I16" s="7">
        <f t="shared" si="1"/>
        <v>832</v>
      </c>
      <c r="J16" s="21"/>
      <c r="K16" s="21"/>
    </row>
    <row r="17" spans="1:11" ht="30" customHeight="1" x14ac:dyDescent="0.25">
      <c r="A17" s="4">
        <v>9</v>
      </c>
      <c r="B17" s="38" t="s">
        <v>212</v>
      </c>
      <c r="C17" s="48" t="s">
        <v>217</v>
      </c>
      <c r="D17" s="4" t="s">
        <v>12</v>
      </c>
      <c r="E17" s="12">
        <v>3500</v>
      </c>
      <c r="F17" s="12"/>
      <c r="G17" s="12">
        <f t="shared" si="0"/>
        <v>3500</v>
      </c>
      <c r="H17" s="7">
        <v>0.62</v>
      </c>
      <c r="I17" s="7">
        <f t="shared" si="1"/>
        <v>2170</v>
      </c>
      <c r="J17" s="21"/>
      <c r="K17" s="21"/>
    </row>
    <row r="18" spans="1:11" ht="30" customHeight="1" x14ac:dyDescent="0.25">
      <c r="A18" s="4">
        <v>10</v>
      </c>
      <c r="B18" s="35" t="s">
        <v>213</v>
      </c>
      <c r="C18" s="49" t="s">
        <v>217</v>
      </c>
      <c r="D18" s="4" t="s">
        <v>12</v>
      </c>
      <c r="E18" s="12"/>
      <c r="F18" s="12">
        <v>120</v>
      </c>
      <c r="G18" s="12">
        <f t="shared" si="0"/>
        <v>120</v>
      </c>
      <c r="H18" s="7">
        <v>0.54</v>
      </c>
      <c r="I18" s="7">
        <f t="shared" si="1"/>
        <v>64.800000000000011</v>
      </c>
      <c r="J18" s="21"/>
      <c r="K18" s="21"/>
    </row>
    <row r="19" spans="1:11" ht="30" customHeight="1" x14ac:dyDescent="0.25">
      <c r="A19" s="4">
        <v>11</v>
      </c>
      <c r="B19" s="35" t="s">
        <v>214</v>
      </c>
      <c r="C19" s="49" t="s">
        <v>217</v>
      </c>
      <c r="D19" s="24" t="s">
        <v>12</v>
      </c>
      <c r="E19" s="12">
        <v>4300</v>
      </c>
      <c r="F19" s="12"/>
      <c r="G19" s="12">
        <f t="shared" si="0"/>
        <v>4300</v>
      </c>
      <c r="H19" s="7">
        <v>0.64</v>
      </c>
      <c r="I19" s="7">
        <f t="shared" si="1"/>
        <v>2752</v>
      </c>
      <c r="J19" s="21"/>
      <c r="K19" s="21"/>
    </row>
    <row r="20" spans="1:11" ht="30" customHeight="1" x14ac:dyDescent="0.25">
      <c r="A20" s="4">
        <v>12</v>
      </c>
      <c r="B20" s="35" t="s">
        <v>215</v>
      </c>
      <c r="C20" s="49" t="s">
        <v>217</v>
      </c>
      <c r="D20" s="4" t="s">
        <v>12</v>
      </c>
      <c r="E20" s="12">
        <v>5800</v>
      </c>
      <c r="F20" s="12"/>
      <c r="G20" s="12">
        <f t="shared" si="0"/>
        <v>5800</v>
      </c>
      <c r="H20" s="7">
        <v>0.64</v>
      </c>
      <c r="I20" s="7">
        <f t="shared" si="1"/>
        <v>3712</v>
      </c>
      <c r="J20" s="21"/>
      <c r="K20" s="21"/>
    </row>
    <row r="21" spans="1:11" ht="45" customHeight="1" x14ac:dyDescent="0.25">
      <c r="A21" s="4">
        <v>13</v>
      </c>
      <c r="B21" s="35" t="s">
        <v>219</v>
      </c>
      <c r="C21" s="49" t="s">
        <v>217</v>
      </c>
      <c r="D21" s="4" t="s">
        <v>73</v>
      </c>
      <c r="E21" s="12"/>
      <c r="F21" s="12">
        <v>30</v>
      </c>
      <c r="G21" s="12">
        <f t="shared" si="0"/>
        <v>30</v>
      </c>
      <c r="H21" s="7">
        <v>2.11</v>
      </c>
      <c r="I21" s="7">
        <f t="shared" si="1"/>
        <v>63.3</v>
      </c>
      <c r="J21" s="21"/>
      <c r="K21" s="21"/>
    </row>
    <row r="22" spans="1:11" ht="30" customHeight="1" x14ac:dyDescent="0.25">
      <c r="A22" s="4">
        <v>14</v>
      </c>
      <c r="B22" s="35" t="s">
        <v>220</v>
      </c>
      <c r="C22" s="50" t="s">
        <v>216</v>
      </c>
      <c r="D22" s="4" t="s">
        <v>12</v>
      </c>
      <c r="E22" s="12"/>
      <c r="F22" s="12">
        <v>500</v>
      </c>
      <c r="G22" s="12">
        <f t="shared" si="0"/>
        <v>500</v>
      </c>
      <c r="H22" s="7">
        <v>0.15</v>
      </c>
      <c r="I22" s="7">
        <f t="shared" si="1"/>
        <v>75</v>
      </c>
      <c r="J22" s="21"/>
      <c r="K22" s="21"/>
    </row>
    <row r="23" spans="1:11" ht="30" customHeight="1" x14ac:dyDescent="0.25">
      <c r="E23" s="36"/>
      <c r="F23" s="36"/>
      <c r="G23" s="36"/>
      <c r="H23" s="4" t="s">
        <v>218</v>
      </c>
      <c r="I23" s="7">
        <f>SUM(I9:I22)</f>
        <v>13218.8</v>
      </c>
      <c r="J23" s="4" t="s">
        <v>218</v>
      </c>
      <c r="K23" s="21"/>
    </row>
    <row r="24" spans="1:11" ht="30" customHeight="1" x14ac:dyDescent="0.25">
      <c r="E24" s="36"/>
      <c r="F24" s="36"/>
      <c r="G24" s="36"/>
      <c r="H24" s="4" t="s">
        <v>113</v>
      </c>
      <c r="I24" s="7">
        <f>(I23*13%)</f>
        <v>1718.444</v>
      </c>
      <c r="J24" s="4" t="s">
        <v>113</v>
      </c>
      <c r="K24" s="21"/>
    </row>
    <row r="25" spans="1:11" ht="30" customHeight="1" x14ac:dyDescent="0.25">
      <c r="E25" s="36"/>
      <c r="F25" s="36"/>
      <c r="G25" s="36"/>
      <c r="H25" s="4" t="s">
        <v>58</v>
      </c>
      <c r="I25" s="7">
        <f>(I23+I24)</f>
        <v>14937.243999999999</v>
      </c>
      <c r="J25" s="4" t="s">
        <v>58</v>
      </c>
      <c r="K25" s="21"/>
    </row>
    <row r="26" spans="1:11" ht="30" customHeight="1" x14ac:dyDescent="0.25"/>
    <row r="27" spans="1:11" ht="30" customHeight="1" thickBot="1" x14ac:dyDescent="0.3"/>
    <row r="28" spans="1:11" ht="30" customHeight="1" thickTop="1" thickBot="1" x14ac:dyDescent="0.3">
      <c r="A28" s="97" t="s">
        <v>200</v>
      </c>
      <c r="B28" s="98"/>
      <c r="C28" s="98"/>
      <c r="D28" s="98"/>
      <c r="E28" s="98"/>
      <c r="F28" s="98"/>
      <c r="G28" s="98"/>
      <c r="H28" s="98"/>
      <c r="I28" s="98"/>
      <c r="J28" s="98"/>
      <c r="K28" s="106"/>
    </row>
    <row r="29" spans="1:11" ht="30" customHeight="1" thickTop="1" x14ac:dyDescent="0.25"/>
    <row r="30" spans="1:11" ht="30" customHeight="1" x14ac:dyDescent="0.25">
      <c r="B30" s="9" t="s">
        <v>193</v>
      </c>
    </row>
    <row r="31" spans="1:11" ht="20.100000000000001" customHeight="1" x14ac:dyDescent="0.25">
      <c r="B31" s="9"/>
      <c r="C31" s="9"/>
      <c r="D31" s="3"/>
      <c r="F31" s="5"/>
      <c r="G31" s="70" t="s">
        <v>59</v>
      </c>
      <c r="H31" s="71"/>
      <c r="I31" s="71"/>
      <c r="J31" s="72" t="s">
        <v>91</v>
      </c>
      <c r="K31" s="73"/>
    </row>
    <row r="32" spans="1:11" s="5" customFormat="1" ht="60" customHeight="1" x14ac:dyDescent="0.25">
      <c r="A32" s="14" t="s">
        <v>57</v>
      </c>
      <c r="B32" s="14" t="s">
        <v>0</v>
      </c>
      <c r="C32" s="14" t="s">
        <v>116</v>
      </c>
      <c r="D32" s="27" t="s">
        <v>1</v>
      </c>
      <c r="E32" s="15" t="s">
        <v>92</v>
      </c>
      <c r="F32" s="15" t="s">
        <v>227</v>
      </c>
      <c r="G32" s="15" t="s">
        <v>60</v>
      </c>
      <c r="H32" s="15" t="s">
        <v>53</v>
      </c>
      <c r="I32" s="15" t="s">
        <v>55</v>
      </c>
      <c r="J32" s="15" t="s">
        <v>53</v>
      </c>
      <c r="K32" s="15" t="s">
        <v>55</v>
      </c>
    </row>
    <row r="33" spans="1:11" ht="30" customHeight="1" x14ac:dyDescent="0.25">
      <c r="A33" s="4">
        <v>1</v>
      </c>
      <c r="B33" s="38" t="s">
        <v>194</v>
      </c>
      <c r="C33" s="45" t="s">
        <v>195</v>
      </c>
      <c r="D33" s="4" t="s">
        <v>12</v>
      </c>
      <c r="E33" s="4">
        <v>50</v>
      </c>
      <c r="F33" s="4"/>
      <c r="G33" s="4">
        <f>(E33+F33)</f>
        <v>50</v>
      </c>
      <c r="H33" s="7">
        <v>3.08</v>
      </c>
      <c r="I33" s="7">
        <f>(G33*H33)</f>
        <v>154</v>
      </c>
      <c r="J33" s="4"/>
      <c r="K33" s="7"/>
    </row>
    <row r="34" spans="1:11" ht="30" customHeight="1" x14ac:dyDescent="0.25">
      <c r="A34" s="4">
        <v>2</v>
      </c>
      <c r="B34" s="38" t="s">
        <v>196</v>
      </c>
      <c r="C34" s="45" t="s">
        <v>195</v>
      </c>
      <c r="D34" s="4" t="s">
        <v>12</v>
      </c>
      <c r="E34" s="4">
        <v>50</v>
      </c>
      <c r="F34" s="4"/>
      <c r="G34" s="4">
        <f t="shared" ref="G34:G35" si="2">(E34+F34)</f>
        <v>50</v>
      </c>
      <c r="H34" s="7">
        <v>3.21</v>
      </c>
      <c r="I34" s="7">
        <f t="shared" ref="I34:I35" si="3">(G34*H34)</f>
        <v>160.5</v>
      </c>
      <c r="J34" s="4"/>
      <c r="K34" s="7"/>
    </row>
    <row r="35" spans="1:11" ht="30" customHeight="1" x14ac:dyDescent="0.25">
      <c r="A35" s="4">
        <v>3</v>
      </c>
      <c r="B35" s="35" t="s">
        <v>197</v>
      </c>
      <c r="C35" s="45" t="s">
        <v>195</v>
      </c>
      <c r="D35" s="4" t="s">
        <v>12</v>
      </c>
      <c r="E35" s="4">
        <v>70</v>
      </c>
      <c r="F35" s="4"/>
      <c r="G35" s="4">
        <f t="shared" si="2"/>
        <v>70</v>
      </c>
      <c r="H35" s="7">
        <v>17.64</v>
      </c>
      <c r="I35" s="7">
        <f t="shared" si="3"/>
        <v>1234.8</v>
      </c>
      <c r="J35" s="4"/>
      <c r="K35" s="7"/>
    </row>
    <row r="36" spans="1:11" ht="30" customHeight="1" x14ac:dyDescent="0.25">
      <c r="E36" s="8"/>
      <c r="F36" s="8"/>
      <c r="G36" s="8"/>
      <c r="H36" s="4" t="s">
        <v>2</v>
      </c>
      <c r="I36" s="47">
        <f>SUM(I33:I35)</f>
        <v>1549.3</v>
      </c>
      <c r="J36" s="4" t="s">
        <v>2</v>
      </c>
      <c r="K36" s="7"/>
    </row>
    <row r="37" spans="1:11" ht="30" customHeight="1" x14ac:dyDescent="0.25">
      <c r="E37" s="8"/>
      <c r="F37" s="8"/>
      <c r="G37" s="8"/>
      <c r="H37" s="4" t="s">
        <v>198</v>
      </c>
      <c r="I37" s="47">
        <f>(I36*24%)</f>
        <v>371.83199999999999</v>
      </c>
      <c r="J37" s="4" t="s">
        <v>198</v>
      </c>
      <c r="K37" s="7"/>
    </row>
    <row r="38" spans="1:11" ht="30" customHeight="1" x14ac:dyDescent="0.25">
      <c r="E38" s="8"/>
      <c r="F38" s="8"/>
      <c r="G38" s="8"/>
      <c r="H38" s="4" t="s">
        <v>58</v>
      </c>
      <c r="I38" s="47">
        <f>(I36+I37)</f>
        <v>1921.1320000000001</v>
      </c>
      <c r="J38" s="4" t="s">
        <v>58</v>
      </c>
      <c r="K38" s="7"/>
    </row>
    <row r="39" spans="1:11" ht="21.95" customHeight="1" x14ac:dyDescent="0.25"/>
    <row r="40" spans="1:11" ht="21.95" customHeight="1" x14ac:dyDescent="0.25"/>
    <row r="41" spans="1:11" ht="30" customHeight="1" x14ac:dyDescent="0.25">
      <c r="H41" s="74" t="s">
        <v>199</v>
      </c>
      <c r="I41" s="75"/>
      <c r="J41" s="30" t="s">
        <v>59</v>
      </c>
      <c r="K41" s="29" t="s">
        <v>91</v>
      </c>
    </row>
    <row r="42" spans="1:11" ht="21.95" customHeight="1" x14ac:dyDescent="0.25">
      <c r="H42" s="76" t="s">
        <v>75</v>
      </c>
      <c r="I42" s="77"/>
      <c r="J42" s="31">
        <f>(I25)</f>
        <v>14937.243999999999</v>
      </c>
      <c r="K42" s="21"/>
    </row>
    <row r="43" spans="1:11" ht="21.95" customHeight="1" x14ac:dyDescent="0.25">
      <c r="H43" s="76" t="s">
        <v>76</v>
      </c>
      <c r="I43" s="77"/>
      <c r="J43" s="31">
        <f>(I38)</f>
        <v>1921.1320000000001</v>
      </c>
      <c r="K43" s="21"/>
    </row>
    <row r="44" spans="1:11" ht="21.95" customHeight="1" x14ac:dyDescent="0.25">
      <c r="H44" s="76" t="s">
        <v>201</v>
      </c>
      <c r="I44" s="77"/>
      <c r="J44" s="31">
        <f>(J42+J43)</f>
        <v>16858.376</v>
      </c>
      <c r="K44" s="21"/>
    </row>
    <row r="45" spans="1:11" ht="21.95" customHeight="1" x14ac:dyDescent="0.25"/>
    <row r="46" spans="1:11" ht="21.95" customHeight="1" x14ac:dyDescent="0.25"/>
    <row r="47" spans="1:11" ht="21.95" customHeight="1" x14ac:dyDescent="0.25">
      <c r="I47" s="78" t="s">
        <v>114</v>
      </c>
      <c r="J47" s="67"/>
    </row>
    <row r="48" spans="1:11" ht="21.95" customHeight="1" x14ac:dyDescent="0.25">
      <c r="I48" s="78" t="s">
        <v>79</v>
      </c>
      <c r="J48" s="67"/>
    </row>
    <row r="49" spans="9:10" ht="21.95" customHeight="1" x14ac:dyDescent="0.25">
      <c r="I49" s="78"/>
      <c r="J49" s="67"/>
    </row>
    <row r="50" spans="9:10" ht="21.95" customHeight="1" x14ac:dyDescent="0.25">
      <c r="I50" s="67"/>
      <c r="J50" s="67"/>
    </row>
    <row r="51" spans="9:10" ht="21.95" customHeight="1" x14ac:dyDescent="0.25">
      <c r="I51" s="67"/>
      <c r="J51" s="67"/>
    </row>
    <row r="52" spans="9:10" ht="21.95" customHeight="1" x14ac:dyDescent="0.25">
      <c r="I52" s="66" t="s">
        <v>80</v>
      </c>
      <c r="J52" s="67"/>
    </row>
    <row r="53" spans="9:10" ht="21.95" customHeight="1" x14ac:dyDescent="0.25"/>
    <row r="54" spans="9:10" ht="21.95" customHeight="1" x14ac:dyDescent="0.25"/>
    <row r="55" spans="9:10" ht="21.95" customHeight="1" x14ac:dyDescent="0.25"/>
    <row r="56" spans="9:10" ht="21.95" customHeight="1" x14ac:dyDescent="0.25"/>
    <row r="57" spans="9:10" ht="21.95" customHeight="1" x14ac:dyDescent="0.25"/>
    <row r="58" spans="9:10" ht="21.95" customHeight="1" x14ac:dyDescent="0.25"/>
    <row r="59" spans="9:10" ht="21.95" customHeight="1" x14ac:dyDescent="0.25"/>
    <row r="60" spans="9:10" ht="21.95" customHeight="1" x14ac:dyDescent="0.25"/>
    <row r="61" spans="9:10" ht="21.95" customHeight="1" x14ac:dyDescent="0.25"/>
    <row r="62" spans="9:10" ht="21.95" customHeight="1" x14ac:dyDescent="0.25"/>
    <row r="63" spans="9:10" ht="21.95" customHeight="1" x14ac:dyDescent="0.25"/>
    <row r="64" spans="9:10" ht="21.95" customHeight="1" x14ac:dyDescent="0.25"/>
    <row r="65" ht="21.95" customHeight="1" x14ac:dyDescent="0.25"/>
    <row r="66" ht="21.95" customHeight="1" x14ac:dyDescent="0.25"/>
    <row r="67" ht="21.95" customHeight="1" x14ac:dyDescent="0.25"/>
    <row r="68" ht="21.95" customHeight="1" x14ac:dyDescent="0.25"/>
    <row r="69" ht="21.95" customHeight="1" x14ac:dyDescent="0.25"/>
    <row r="70" ht="21.95" customHeight="1" x14ac:dyDescent="0.25"/>
    <row r="71" ht="21.95" customHeight="1" x14ac:dyDescent="0.25"/>
    <row r="72" ht="21.95" customHeight="1" x14ac:dyDescent="0.25"/>
    <row r="73" ht="21.95" customHeight="1" x14ac:dyDescent="0.25"/>
    <row r="74" ht="21.95" customHeight="1" x14ac:dyDescent="0.25"/>
    <row r="75" ht="21.95" customHeight="1" x14ac:dyDescent="0.25"/>
    <row r="76" ht="21.95" customHeight="1" x14ac:dyDescent="0.25"/>
    <row r="77" ht="21.95" customHeight="1" x14ac:dyDescent="0.25"/>
    <row r="78" ht="21.95" customHeight="1" x14ac:dyDescent="0.25"/>
    <row r="79" ht="21.95" customHeight="1" x14ac:dyDescent="0.25"/>
    <row r="80" ht="21.95" customHeight="1" x14ac:dyDescent="0.25"/>
    <row r="81" ht="21.95" customHeight="1" x14ac:dyDescent="0.25"/>
    <row r="82" ht="21.95" customHeight="1" x14ac:dyDescent="0.25"/>
    <row r="83" ht="21.95" customHeight="1" x14ac:dyDescent="0.25"/>
    <row r="84" ht="21.95" customHeight="1" x14ac:dyDescent="0.25"/>
    <row r="85" ht="21.95" customHeight="1" x14ac:dyDescent="0.25"/>
    <row r="86" ht="21.95" customHeight="1" x14ac:dyDescent="0.25"/>
    <row r="87" ht="21.95" customHeight="1" x14ac:dyDescent="0.25"/>
    <row r="88" ht="21.95" customHeight="1" x14ac:dyDescent="0.25"/>
    <row r="89" ht="21.95" customHeight="1" x14ac:dyDescent="0.25"/>
    <row r="90" ht="21.95" customHeight="1" x14ac:dyDescent="0.25"/>
    <row r="91" ht="21.95" customHeight="1" x14ac:dyDescent="0.25"/>
    <row r="92" ht="21.95" customHeight="1" x14ac:dyDescent="0.25"/>
    <row r="93" ht="21.95" customHeight="1" x14ac:dyDescent="0.25"/>
    <row r="94" ht="21.95" customHeight="1" x14ac:dyDescent="0.25"/>
    <row r="95" ht="21.95" customHeight="1" x14ac:dyDescent="0.25"/>
    <row r="96" ht="21.95" customHeight="1" x14ac:dyDescent="0.25"/>
    <row r="97" ht="21.95" customHeight="1" x14ac:dyDescent="0.25"/>
    <row r="98" ht="21.95" customHeight="1" x14ac:dyDescent="0.25"/>
    <row r="99" ht="21.95" customHeight="1" x14ac:dyDescent="0.25"/>
    <row r="100" ht="21.95" customHeight="1" x14ac:dyDescent="0.25"/>
    <row r="101" ht="21.95" customHeight="1" x14ac:dyDescent="0.25"/>
    <row r="102" ht="21.95" customHeight="1" x14ac:dyDescent="0.25"/>
    <row r="103" ht="21.95" customHeight="1" x14ac:dyDescent="0.25"/>
    <row r="104" ht="21.95" customHeight="1" x14ac:dyDescent="0.25"/>
    <row r="105" ht="21.95" customHeight="1" x14ac:dyDescent="0.25"/>
    <row r="106" ht="21.95" customHeight="1" x14ac:dyDescent="0.25"/>
    <row r="107" ht="21.95" customHeight="1" x14ac:dyDescent="0.25"/>
    <row r="108" ht="21.95" customHeight="1" x14ac:dyDescent="0.25"/>
    <row r="109" ht="21.95" customHeight="1" x14ac:dyDescent="0.25"/>
    <row r="110" ht="21.95" customHeight="1" x14ac:dyDescent="0.25"/>
    <row r="111" ht="21.95" customHeight="1" x14ac:dyDescent="0.25"/>
    <row r="112" ht="21.95" customHeight="1" x14ac:dyDescent="0.25"/>
    <row r="113" ht="21.95" customHeight="1" x14ac:dyDescent="0.25"/>
    <row r="114" ht="21.95" customHeight="1" x14ac:dyDescent="0.25"/>
    <row r="115" ht="21.95" customHeight="1" x14ac:dyDescent="0.25"/>
    <row r="116" ht="21.95" customHeight="1" x14ac:dyDescent="0.25"/>
    <row r="117" ht="21.95" customHeight="1" x14ac:dyDescent="0.25"/>
    <row r="118" ht="21.95" customHeight="1" x14ac:dyDescent="0.25"/>
    <row r="119" ht="21.95" customHeight="1" x14ac:dyDescent="0.25"/>
    <row r="120" ht="21.95" customHeight="1" x14ac:dyDescent="0.25"/>
    <row r="121" ht="21.95" customHeight="1" x14ac:dyDescent="0.25"/>
    <row r="122" ht="21.95" customHeight="1" x14ac:dyDescent="0.25"/>
    <row r="123" ht="21.95" customHeight="1" x14ac:dyDescent="0.25"/>
    <row r="124" ht="21.95" customHeight="1" x14ac:dyDescent="0.25"/>
    <row r="125" ht="21.95" customHeight="1" x14ac:dyDescent="0.25"/>
    <row r="126" ht="21.95" customHeight="1" x14ac:dyDescent="0.25"/>
    <row r="127" ht="21.95" customHeight="1" x14ac:dyDescent="0.25"/>
    <row r="128" ht="21.95" customHeight="1" x14ac:dyDescent="0.25"/>
    <row r="129" ht="21.95" customHeight="1" x14ac:dyDescent="0.25"/>
    <row r="130" ht="21.95" customHeight="1" x14ac:dyDescent="0.25"/>
    <row r="131" ht="21.95" customHeight="1" x14ac:dyDescent="0.25"/>
    <row r="132" ht="21.95" customHeight="1" x14ac:dyDescent="0.25"/>
    <row r="133" ht="21.95" customHeight="1" x14ac:dyDescent="0.25"/>
    <row r="134" ht="21.95" customHeight="1" x14ac:dyDescent="0.25"/>
    <row r="135" ht="21.95" customHeight="1" x14ac:dyDescent="0.25"/>
    <row r="136" ht="21.95" customHeight="1" x14ac:dyDescent="0.25"/>
    <row r="137" ht="21.95" customHeight="1" x14ac:dyDescent="0.25"/>
    <row r="138" ht="21.95" customHeight="1" x14ac:dyDescent="0.25"/>
    <row r="139" ht="21.95" customHeight="1" x14ac:dyDescent="0.25"/>
    <row r="140" ht="21.95" customHeight="1" x14ac:dyDescent="0.25"/>
    <row r="141" ht="21.95" customHeight="1" x14ac:dyDescent="0.25"/>
    <row r="142" ht="21.95" customHeight="1" x14ac:dyDescent="0.25"/>
    <row r="143" ht="21.95" customHeight="1" x14ac:dyDescent="0.25"/>
    <row r="144" ht="21.95" customHeight="1" x14ac:dyDescent="0.25"/>
    <row r="145" ht="21.95" customHeight="1" x14ac:dyDescent="0.25"/>
    <row r="146" ht="21.95" customHeight="1" x14ac:dyDescent="0.25"/>
    <row r="147" ht="21.95" customHeight="1" x14ac:dyDescent="0.25"/>
    <row r="148" ht="21.95" customHeight="1" x14ac:dyDescent="0.25"/>
    <row r="149" ht="21.95" customHeight="1" x14ac:dyDescent="0.25"/>
    <row r="150" ht="21.95" customHeight="1" x14ac:dyDescent="0.25"/>
    <row r="151" ht="21.95" customHeight="1" x14ac:dyDescent="0.25"/>
    <row r="152" ht="21.95" customHeight="1" x14ac:dyDescent="0.25"/>
    <row r="153" ht="21.95" customHeight="1" x14ac:dyDescent="0.25"/>
    <row r="154" ht="21.95" customHeight="1" x14ac:dyDescent="0.25"/>
    <row r="155" ht="21.95" customHeight="1" x14ac:dyDescent="0.25"/>
    <row r="156" ht="21.95" customHeight="1" x14ac:dyDescent="0.25"/>
    <row r="157" ht="21.95" customHeight="1" x14ac:dyDescent="0.25"/>
    <row r="158" ht="21.95" customHeight="1" x14ac:dyDescent="0.25"/>
    <row r="159" ht="21.95" customHeight="1" x14ac:dyDescent="0.25"/>
  </sheetData>
  <mergeCells count="16">
    <mergeCell ref="I48:J48"/>
    <mergeCell ref="I49:J51"/>
    <mergeCell ref="I52:J52"/>
    <mergeCell ref="A28:K28"/>
    <mergeCell ref="J31:K31"/>
    <mergeCell ref="H41:I41"/>
    <mergeCell ref="H42:I42"/>
    <mergeCell ref="H43:I43"/>
    <mergeCell ref="H44:I44"/>
    <mergeCell ref="A1:K1"/>
    <mergeCell ref="A2:K2"/>
    <mergeCell ref="A4:K4"/>
    <mergeCell ref="J7:K7"/>
    <mergeCell ref="I47:J47"/>
    <mergeCell ref="G7:I7"/>
    <mergeCell ref="G31:I31"/>
  </mergeCells>
  <printOptions horizontalCentered="1"/>
  <pageMargins left="0.23622047244094491" right="0.23622047244094491" top="0.19685039370078741" bottom="0.19685039370078741" header="0" footer="0"/>
  <pageSetup paperSize="9" scale="7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9</vt:i4>
      </vt:variant>
      <vt:variant>
        <vt:lpstr>Περιοχές με ονόματα</vt:lpstr>
      </vt:variant>
      <vt:variant>
        <vt:i4>5</vt:i4>
      </vt:variant>
    </vt:vector>
  </HeadingPairs>
  <TitlesOfParts>
    <vt:vector size="14" baseType="lpstr">
      <vt:lpstr>ΕΞΩΦΥΛΛΟ</vt:lpstr>
      <vt:lpstr>ΠΑΝΤΟΠΩΛΕΙΟ</vt:lpstr>
      <vt:lpstr>ΚΡΕΟΠΩΛΕΙΟ</vt:lpstr>
      <vt:lpstr>ΑΡΤΟΣ</vt:lpstr>
      <vt:lpstr>ΕΔΕΣΜ. ΠΡΟΓΕΥΜΑΤΟΣ &amp; ΖΑΧΑΡΟΠΛ.</vt:lpstr>
      <vt:lpstr>ΟΠΩΡΟΠΩΛΕΙΟ</vt:lpstr>
      <vt:lpstr>ΚΑΤΕΨΥΓΜΕΝΑ</vt:lpstr>
      <vt:lpstr>ΚΑΦΕΣ-ΑΦΕΨΗΜΑΤΑ</vt:lpstr>
      <vt:lpstr>ΑΝΑΨΥΚΤΙΚΑ-ΠΟΤΑ</vt:lpstr>
      <vt:lpstr>ΕΞΩΦΥΛΛΟ!_Hlk87527975</vt:lpstr>
      <vt:lpstr>ΠΑΝΤΟΠΩΛΕΙΟ!Print_Area</vt:lpstr>
      <vt:lpstr>'ΕΔΕΣΜ. ΠΡΟΓΕΥΜΑΤΟΣ &amp; ΖΑΧΑΡΟΠΛ.'!Print_Titles</vt:lpstr>
      <vt:lpstr>ΟΠΩΡΟΠΩΛΕΙΟ!Print_Titles</vt:lpstr>
      <vt:lpstr>ΠΑΝΤΟΠΩΛΕΙΟ!Print_Titles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2025-06-10T09:37:11Z</dcterms:modified>
</cp:coreProperties>
</file>